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00" windowWidth="28800" windowHeight="16260" tabRatio="500" activeTab="0"/>
  </bookViews>
  <sheets>
    <sheet name="Лист1" sheetId="1" r:id="rId1"/>
  </sheets>
  <definedNames>
    <definedName name="_xlnm.Print_Area" localSheetId="0">'Лист1'!$A$1:$I$109</definedName>
  </definedNames>
  <calcPr fullCalcOnLoad="1"/>
</workbook>
</file>

<file path=xl/sharedStrings.xml><?xml version="1.0" encoding="utf-8"?>
<sst xmlns="http://schemas.openxmlformats.org/spreadsheetml/2006/main" count="163" uniqueCount="161">
  <si>
    <t xml:space="preserve">Стол </t>
  </si>
  <si>
    <t xml:space="preserve">Гость: </t>
  </si>
  <si>
    <t>Дата:                 Время:</t>
  </si>
  <si>
    <t>Кол-во:</t>
  </si>
  <si>
    <t>гр</t>
  </si>
  <si>
    <t>цена</t>
  </si>
  <si>
    <t>Кухня:</t>
  </si>
  <si>
    <t>Закуски в стол:</t>
  </si>
  <si>
    <t>Рыбное ассорти</t>
  </si>
  <si>
    <t>Салаты:</t>
  </si>
  <si>
    <t>Цезарь с индейкой</t>
  </si>
  <si>
    <t>Горячее:</t>
  </si>
  <si>
    <t>Лосось с рисом басмати</t>
  </si>
  <si>
    <t>Десерт:</t>
  </si>
  <si>
    <t>Чизкейк</t>
  </si>
  <si>
    <t>Шоколадное пирожное</t>
  </si>
  <si>
    <t>145/45</t>
  </si>
  <si>
    <t>Вода газированная Аква Русса</t>
  </si>
  <si>
    <t>Джим Бим Уайт</t>
  </si>
  <si>
    <t>Подпись______________________________</t>
  </si>
  <si>
    <t>Водка</t>
  </si>
  <si>
    <t>Абсолют в ассортименте</t>
  </si>
  <si>
    <t>Белуга Нобл</t>
  </si>
  <si>
    <t>Алтай</t>
  </si>
  <si>
    <t>Ром</t>
  </si>
  <si>
    <t>Гавана Клаб 3 года</t>
  </si>
  <si>
    <t>Гавана Клаб Аньехо Эспесьяль</t>
  </si>
  <si>
    <t>Бругал Аньехо</t>
  </si>
  <si>
    <t>Джин</t>
  </si>
  <si>
    <t>Бифитер</t>
  </si>
  <si>
    <t>Текила</t>
  </si>
  <si>
    <t>Ольмека Бланко Классико</t>
  </si>
  <si>
    <t>Ольмека Голд Супремо</t>
  </si>
  <si>
    <t>Ольмека Альтос Плато</t>
  </si>
  <si>
    <t>Коньяк и бренди</t>
  </si>
  <si>
    <t>Арарат 5 лет</t>
  </si>
  <si>
    <t>Арарат Ани</t>
  </si>
  <si>
    <t>Мартель ВС</t>
  </si>
  <si>
    <t>Курвуазье ВСОП</t>
  </si>
  <si>
    <t>Вермуты</t>
  </si>
  <si>
    <t>Лилле Блан</t>
  </si>
  <si>
    <t>Настойки</t>
  </si>
  <si>
    <t>Белуга Хантинг Берри</t>
  </si>
  <si>
    <t>Белуга Хантинг Хербал</t>
  </si>
  <si>
    <t>Рижский черный бальзам в ассортименте</t>
  </si>
  <si>
    <t>Виски</t>
  </si>
  <si>
    <t>Джемесон</t>
  </si>
  <si>
    <t>Балантайнс Файнест</t>
  </si>
  <si>
    <t>Чивас Ригал 12 лет</t>
  </si>
  <si>
    <t>Макаллан 12 лет Файн Оак</t>
  </si>
  <si>
    <t>Вина игристые</t>
  </si>
  <si>
    <t>Вина белые</t>
  </si>
  <si>
    <t>Бранкотт Истейт Совиньон Блан сух Новая зеландия</t>
  </si>
  <si>
    <t>Рислинг Вайнхаус Шнайдер п/сл Германия</t>
  </si>
  <si>
    <t>Лоло Альбариньо сух Испания</t>
  </si>
  <si>
    <t>Лоло Альбариньо сух Испания Магнум</t>
  </si>
  <si>
    <t>Вина красные</t>
  </si>
  <si>
    <t>Кампо Вьехо Темпранильо сух Испания</t>
  </si>
  <si>
    <t>Подитог</t>
  </si>
  <si>
    <t>ИТОГО  к оплате по меню</t>
  </si>
  <si>
    <t>ВСЕГО на 1 человека по меню</t>
  </si>
  <si>
    <t>при заказе на минимальную сумму, алкоголь, идущий сверх нее будет по данной цене</t>
  </si>
  <si>
    <t>400/90</t>
  </si>
  <si>
    <t xml:space="preserve">Ассорти солений </t>
  </si>
  <si>
    <t>Ассорти маринованных солений, таких как помидоры черри, корнишоны, вяленные томаты и шампиньоны</t>
  </si>
  <si>
    <t>Мясная тарелка</t>
  </si>
  <si>
    <t>В ассорти входит копченая скумбрия, сельдь и слабосоленая семга, украшается красной икрой</t>
  </si>
  <si>
    <t>230/50</t>
  </si>
  <si>
    <t xml:space="preserve">Сырное плато </t>
  </si>
  <si>
    <t>150/80</t>
  </si>
  <si>
    <t>Овощи свежие</t>
  </si>
  <si>
    <t xml:space="preserve">Греческие оливки и маслины </t>
  </si>
  <si>
    <t>Маринованные греческие оливки и маслины</t>
  </si>
  <si>
    <t xml:space="preserve">Багеты с красной икрой </t>
  </si>
  <si>
    <t>Красная лососевая икра. Подается с обжаренным багетом.</t>
  </si>
  <si>
    <t>100/30/70</t>
  </si>
  <si>
    <t>Брускетта с брискетом, овощами и соусом Ким Чи</t>
  </si>
  <si>
    <t>Брускетта на домашней булочке бриош с запеченым брискетом, свежими овощами и соусом Ким Чи</t>
  </si>
  <si>
    <t>Брускетта с креветкой, авокадо и сладким Чили</t>
  </si>
  <si>
    <t>Брускетта на домашней булочке бриош собжаренной креветкой, свежим авокадо и сладким Чили</t>
  </si>
  <si>
    <t>Брускетта с томленой говядиной и трюфельным соусом</t>
  </si>
  <si>
    <t>Брускетта на домашней булочке бриош с нежной томленой говядиной и трюфельным соусом</t>
  </si>
  <si>
    <t>Паштет из утиной печени с крутонами</t>
  </si>
  <si>
    <t>Закуска под водку (брускетты с сельдью, со шпротой, с салом)</t>
  </si>
  <si>
    <t xml:space="preserve">Сельдь с картофелем </t>
  </si>
  <si>
    <t>Филе атлантической сельди с отварным картофелем, маринованным луком и зеленью</t>
  </si>
  <si>
    <t xml:space="preserve">Моцарелла с томатами </t>
  </si>
  <si>
    <t>Фруктовая этажерка</t>
  </si>
  <si>
    <t>Сезонные ягоды и фрукты</t>
  </si>
  <si>
    <t xml:space="preserve">Хлебная корзина </t>
  </si>
  <si>
    <t>Ассорти из хлеба с чесночным айоли (Нордлендер, зерновой, маратон и кукурузный хлеб)</t>
  </si>
  <si>
    <t>кол-во:</t>
  </si>
  <si>
    <t>цена итого</t>
  </si>
  <si>
    <t>Салат с печеным лососем</t>
  </si>
  <si>
    <t>Запеченая в дровянной печи семга в специальном маринаде с обугленными огурцами, шпинатом и красной чечевицей</t>
  </si>
  <si>
    <t>Салат с морепродуктами</t>
  </si>
  <si>
    <t>Воздушный микс салатов с креветками, гребешками и кальмарами. Заправляется соусом карри</t>
  </si>
  <si>
    <t xml:space="preserve">Салат Московский </t>
  </si>
  <si>
    <t xml:space="preserve">Салат с креветками и авакадо </t>
  </si>
  <si>
    <t xml:space="preserve">Салат с томленой телятиной </t>
  </si>
  <si>
    <t>Салат с брискетом</t>
  </si>
  <si>
    <t xml:space="preserve">Цезарь с креветкой </t>
  </si>
  <si>
    <t>Горячие закуски:</t>
  </si>
  <si>
    <t xml:space="preserve">Запеченый гребешок на раковине </t>
  </si>
  <si>
    <t>Запеченый на раковине в сливочно-трюфельном соусе морской гребешок</t>
  </si>
  <si>
    <t xml:space="preserve">Креветки карри на гриле с ананасами </t>
  </si>
  <si>
    <t xml:space="preserve">Хрустящие рулетики из рисового теста с курицей  </t>
  </si>
  <si>
    <t xml:space="preserve">Пряные рулетики из обжаренного рисого фило-теста с начинкой из сочной курицы и кисло-сладкого соуса </t>
  </si>
  <si>
    <t>Вырезка вола с грибным пармитье (фермерское мясо)</t>
  </si>
  <si>
    <t>Дорадо с киноа и спагетти из кабачков</t>
  </si>
  <si>
    <t>Брискет с картофельным пюре</t>
  </si>
  <si>
    <t>Запеченый в дровянной печи брискет, подается с картофельным пюре</t>
  </si>
  <si>
    <t>150/150150/150</t>
  </si>
  <si>
    <t>Куриное филе с диким рисом</t>
  </si>
  <si>
    <t>Дикий лосось с пряным рисом басмати и соусом из апельсина</t>
  </si>
  <si>
    <t>Буженина с молодым картофелем</t>
  </si>
  <si>
    <t>150/150</t>
  </si>
  <si>
    <t>Ростбиф из брискета с овощами гриль</t>
  </si>
  <si>
    <t xml:space="preserve">Лосось запеченый под соусом из апельсина </t>
  </si>
  <si>
    <t>Филе лосося запеченное подается с апельсиновым соусом и рисом басмати с зеленым карри</t>
  </si>
  <si>
    <t xml:space="preserve">Утиная ножка с пряным кус-кусом </t>
  </si>
  <si>
    <t>Запеченая утиная ножка в пряном соусе карри с кус-кусом</t>
  </si>
  <si>
    <t>Сливочный чизкейк с бурбонной ванилью, сорбетом из черешни и соусом из красных ягод</t>
  </si>
  <si>
    <t>НАПИТКИ:</t>
  </si>
  <si>
    <t xml:space="preserve">Лимонад Тархун </t>
  </si>
  <si>
    <t xml:space="preserve">Малиновый лимонад </t>
  </si>
  <si>
    <t xml:space="preserve">Имбирный лимонад </t>
  </si>
  <si>
    <t xml:space="preserve">Соки в ассортименте </t>
  </si>
  <si>
    <t xml:space="preserve">Морс клюквенный </t>
  </si>
  <si>
    <t xml:space="preserve">Вода негазированная Аква Русса </t>
  </si>
  <si>
    <t>цены меню</t>
  </si>
  <si>
    <t>Бодегас Сан Алехандро "Виньяс де Мьедес" Фризанте</t>
  </si>
  <si>
    <t>Кампо Вьехо Кава Брют Резерва</t>
  </si>
  <si>
    <t>Вистлинг Трак Совиньон Блан, Новая Зеландия</t>
  </si>
  <si>
    <t>Финка Виладелопс Гарнача, Испания сух</t>
  </si>
  <si>
    <t>Калифорния Крик Зимфандель</t>
  </si>
  <si>
    <t>Тифганг Пино Нуар, Германия сух</t>
  </si>
  <si>
    <t>спец.цены</t>
  </si>
  <si>
    <t>Мясная тарелка деликатесов Российского производства, таких как карпаччо из куриной грудки, домашняя буженина, сыровяленный свиной окорок и салями. Подается с сырными палочками</t>
  </si>
  <si>
    <t xml:space="preserve">                Банкетное меню от гастрономического ресторана #Москва 2019 год </t>
  </si>
  <si>
    <t>название блюда</t>
  </si>
  <si>
    <t>Ассорти из пяти видов сыров, таких как: камамбер, домашний сыр, эменталь резерве, козий сыр, монте-блун</t>
  </si>
  <si>
    <t>Классический цезарь с пикантным соусом из анчоусов, помидорами черри, каперсами и хрустящей маринованной индейкой. Хрустящие гренки, песто из трав и снег из сыра пармезан доводят салат до совершенства</t>
  </si>
  <si>
    <t>Классический цезарь с пикантным соусом из анчоусов, помидорами черри, каперсами и ароматными креветками. Хрустящие гренки, песто из трав и снег из сыра пармезан доводят салат до совершенства</t>
  </si>
  <si>
    <t>Маринованные креветки в сочетании со свежим огурцом, помидорами черри и авокадо, прекрасно дополнены дольками апельсина и миксом хрустящих салатов, под легкой заправкой из цитрусового масла</t>
  </si>
  <si>
    <t>Ассорти свежих овощей, в составе огурец, помидор, болгарский перец, петрушка и укроп</t>
  </si>
  <si>
    <t>Закуска из нежного сыра мацарелла, сочных томатов и соуса песто</t>
  </si>
  <si>
    <t>Брускетта со шпротами на кукурузном хлебе, брускетта с салом и хреном на бородинском хлебе, брускетта с красным луком, майонезом, горчицей и сельдью на кукурузном хлебе</t>
  </si>
  <si>
    <t>Нежный паштет из утиной печени. Подается с хрустящими крутонами</t>
  </si>
  <si>
    <t>Насышенный шоколоадный вкус пирожного прекрасно оттеняется соусом из красных ягод со свежей клубникой,сервируется шариком малинового сорбета, шоколадными чипсами и миндальными лепестками</t>
  </si>
  <si>
    <t>Обслуживание</t>
  </si>
  <si>
    <t>Сочные овощи в сочетании с запеченым 12 часовым брискетом(гов.грудинка), и дополнен салат соусом из копченого сыра</t>
  </si>
  <si>
    <t>Салат из свежих овощей с нежной томленой телятиной  и пикантной йогуртовой заправкой</t>
  </si>
  <si>
    <t>Оригинальная версия московского салата с нежным мясом цесарки и пикантной горчицей</t>
  </si>
  <si>
    <t>Обжаренные на гриле креветки с ананасами и пряным соусом карри</t>
  </si>
  <si>
    <t>Томленный в печи 18 часов брискет по американской технологии подается с овощами обжаренными на грилле.</t>
  </si>
  <si>
    <t>Запеченая в дровяной печи св шея в ароматных травах подоется с обжареным в специях молодым картофелем</t>
  </si>
  <si>
    <t>Запеченое в дровяной печи куриное филе с отварным диким рисом и соусом из апельсиновой моркови.</t>
  </si>
  <si>
    <t>Обжаренное филе дорадо на подушке из киноа с сыром пармезан и спагетти из кабачков, сервированных апельсиновым маслом и ароматным песто из петрушки</t>
  </si>
  <si>
    <t>Грибное пармитье с ароматным тимьяном и гарниром из шпината с вяленными томатами, прекрасно дополняют вырезку вола прожарки medium с соусом деми-гласс</t>
  </si>
  <si>
    <t>комментарий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</si>
</sst>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р.&quot;"/>
    <numFmt numFmtId="175" formatCode="_-* #,##0.00&quot; ₽&quot;_-;\-* #,##0.00&quot; ₽&quot;_-;_-* \-??&quot; ₽&quot;_-;_-@_-"/>
    <numFmt numFmtId="176" formatCode="#,##0.00_р_."/>
    <numFmt numFmtId="177" formatCode="#,##0.00\ [$₽-419]"/>
    <numFmt numFmtId="178" formatCode="[$-FC19]dddd\,\ d\ mmmm\ yyyy\ &quot;г&quot;\."/>
    <numFmt numFmtId="179" formatCode="#,##0.00\ &quot;₽&quot;"/>
  </numFmts>
  <fonts count="58"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name val="Cambria"/>
      <family val="1"/>
    </font>
    <font>
      <b/>
      <i/>
      <sz val="14"/>
      <color indexed="9"/>
      <name val="Calibri"/>
      <family val="2"/>
    </font>
    <font>
      <b/>
      <i/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5" fontId="1" fillId="0" borderId="0">
      <alignment/>
      <protection/>
    </xf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4">
      <alignment/>
      <protection/>
    </xf>
    <xf numFmtId="0" fontId="3" fillId="0" borderId="0" xfId="36" applyFont="1" applyFill="1" applyBorder="1" applyAlignment="1">
      <alignment vertical="center"/>
      <protection/>
    </xf>
    <xf numFmtId="0" fontId="3" fillId="0" borderId="0" xfId="36" applyFont="1" applyFill="1" applyBorder="1" applyAlignment="1">
      <alignment horizontal="center" vertical="center"/>
      <protection/>
    </xf>
    <xf numFmtId="1" fontId="3" fillId="0" borderId="0" xfId="36" applyNumberFormat="1" applyFont="1" applyFill="1" applyBorder="1" applyAlignment="1">
      <alignment horizontal="center" vertical="center"/>
      <protection/>
    </xf>
    <xf numFmtId="175" fontId="3" fillId="0" borderId="0" xfId="46" applyFont="1" applyFill="1" applyBorder="1" applyAlignment="1" applyProtection="1">
      <alignment vertical="center"/>
      <protection/>
    </xf>
    <xf numFmtId="9" fontId="3" fillId="0" borderId="0" xfId="59" applyFont="1" applyFill="1" applyBorder="1" applyAlignment="1" applyProtection="1">
      <alignment horizontal="center" vertical="center"/>
      <protection/>
    </xf>
    <xf numFmtId="0" fontId="4" fillId="0" borderId="0" xfId="34" applyFont="1" applyFill="1" applyBorder="1" applyAlignment="1">
      <alignment vertical="center" wrapText="1"/>
      <protection/>
    </xf>
    <xf numFmtId="9" fontId="4" fillId="0" borderId="0" xfId="34" applyNumberFormat="1" applyFont="1" applyFill="1" applyBorder="1" applyAlignment="1">
      <alignment horizontal="center" vertical="center"/>
      <protection/>
    </xf>
    <xf numFmtId="1" fontId="4" fillId="0" borderId="0" xfId="34" applyNumberFormat="1" applyFont="1" applyFill="1" applyBorder="1" applyAlignment="1">
      <alignment horizontal="center" vertical="center" wrapText="1"/>
      <protection/>
    </xf>
    <xf numFmtId="175" fontId="4" fillId="0" borderId="0" xfId="46" applyFont="1" applyFill="1" applyBorder="1" applyAlignment="1" applyProtection="1">
      <alignment horizontal="center" vertical="center" wrapText="1"/>
      <protection/>
    </xf>
    <xf numFmtId="0" fontId="2" fillId="0" borderId="0" xfId="36" applyFill="1" applyBorder="1" applyAlignment="1">
      <alignment horizontal="center"/>
      <protection/>
    </xf>
    <xf numFmtId="0" fontId="2" fillId="33" borderId="0" xfId="36" applyFont="1" applyFill="1" applyBorder="1" applyAlignment="1">
      <alignment horizontal="center"/>
      <protection/>
    </xf>
    <xf numFmtId="0" fontId="1" fillId="0" borderId="0" xfId="33" applyNumberFormat="1">
      <alignment/>
      <protection/>
    </xf>
    <xf numFmtId="0" fontId="8" fillId="0" borderId="10" xfId="36" applyFont="1" applyBorder="1" applyAlignment="1">
      <alignment horizontal="center" vertical="center" wrapText="1"/>
      <protection/>
    </xf>
    <xf numFmtId="0" fontId="8" fillId="0" borderId="10" xfId="36" applyFont="1" applyBorder="1" applyAlignment="1">
      <alignment horizontal="center" vertical="center"/>
      <protection/>
    </xf>
    <xf numFmtId="0" fontId="9" fillId="0" borderId="10" xfId="46" applyNumberFormat="1" applyFont="1" applyBorder="1" applyAlignment="1">
      <alignment horizontal="center" vertical="center"/>
      <protection/>
    </xf>
    <xf numFmtId="49" fontId="8" fillId="0" borderId="10" xfId="36" applyNumberFormat="1" applyFont="1" applyBorder="1" applyAlignment="1">
      <alignment horizontal="center" vertical="center"/>
      <protection/>
    </xf>
    <xf numFmtId="0" fontId="8" fillId="0" borderId="10" xfId="35" applyFont="1" applyBorder="1" applyAlignment="1">
      <alignment horizontal="center" vertical="center" wrapText="1"/>
      <protection/>
    </xf>
    <xf numFmtId="0" fontId="8" fillId="0" borderId="10" xfId="34" applyFont="1" applyBorder="1" applyAlignment="1">
      <alignment horizontal="center" vertical="center"/>
      <protection/>
    </xf>
    <xf numFmtId="0" fontId="8" fillId="0" borderId="10" xfId="34" applyFont="1" applyBorder="1" applyAlignment="1">
      <alignment horizontal="center" vertical="center" wrapText="1"/>
      <protection/>
    </xf>
    <xf numFmtId="0" fontId="10" fillId="0" borderId="10" xfId="36" applyFont="1" applyBorder="1" applyAlignment="1">
      <alignment horizontal="center" vertical="center" wrapText="1"/>
      <protection/>
    </xf>
    <xf numFmtId="49" fontId="10" fillId="0" borderId="10" xfId="36" applyNumberFormat="1" applyFont="1" applyBorder="1" applyAlignment="1">
      <alignment horizontal="center" vertical="center"/>
      <protection/>
    </xf>
    <xf numFmtId="0" fontId="10" fillId="0" borderId="10" xfId="36" applyFont="1" applyBorder="1" applyAlignment="1">
      <alignment horizontal="center" vertical="center"/>
      <protection/>
    </xf>
    <xf numFmtId="0" fontId="5" fillId="33" borderId="0" xfId="36" applyFont="1" applyFill="1" applyBorder="1" applyAlignment="1">
      <alignment horizontal="left" vertical="top"/>
      <protection/>
    </xf>
    <xf numFmtId="0" fontId="1" fillId="0" borderId="0" xfId="33" applyAlignment="1">
      <alignment horizontal="left" vertical="top"/>
      <protection/>
    </xf>
    <xf numFmtId="0" fontId="7" fillId="0" borderId="0" xfId="33" applyFont="1" applyAlignment="1">
      <alignment vertical="top" wrapText="1"/>
      <protection/>
    </xf>
    <xf numFmtId="0" fontId="6" fillId="0" borderId="0" xfId="33" applyFont="1" applyAlignment="1">
      <alignment horizontal="center" vertical="center"/>
      <protection/>
    </xf>
    <xf numFmtId="0" fontId="10" fillId="0" borderId="10" xfId="34" applyFont="1" applyBorder="1" applyAlignment="1">
      <alignment horizontal="left" vertical="top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0" xfId="46" applyNumberFormat="1" applyFont="1" applyBorder="1" applyAlignment="1">
      <alignment vertical="center"/>
      <protection/>
    </xf>
    <xf numFmtId="0" fontId="13" fillId="0" borderId="10" xfId="46" applyNumberFormat="1" applyFont="1" applyFill="1" applyBorder="1" applyAlignment="1" applyProtection="1">
      <alignment horizontal="center" vertical="center"/>
      <protection/>
    </xf>
    <xf numFmtId="0" fontId="11" fillId="0" borderId="10" xfId="46" applyNumberFormat="1" applyFont="1" applyFill="1" applyBorder="1" applyAlignment="1" applyProtection="1">
      <alignment horizontal="center" vertical="center"/>
      <protection/>
    </xf>
    <xf numFmtId="0" fontId="13" fillId="0" borderId="10" xfId="34" applyFont="1" applyFill="1" applyBorder="1" applyAlignment="1">
      <alignment horizontal="center" vertical="center"/>
      <protection/>
    </xf>
    <xf numFmtId="0" fontId="13" fillId="0" borderId="10" xfId="46" applyNumberFormat="1" applyFont="1" applyFill="1" applyBorder="1" applyAlignment="1" applyProtection="1">
      <alignment horizontal="center" vertical="center" wrapText="1"/>
      <protection/>
    </xf>
    <xf numFmtId="0" fontId="13" fillId="0" borderId="11" xfId="34" applyFont="1" applyFill="1" applyBorder="1" applyAlignment="1">
      <alignment horizontal="center" vertical="center"/>
      <protection/>
    </xf>
    <xf numFmtId="0" fontId="13" fillId="0" borderId="11" xfId="46" applyNumberFormat="1" applyFont="1" applyFill="1" applyBorder="1" applyAlignment="1" applyProtection="1">
      <alignment horizontal="center" vertical="center" wrapText="1"/>
      <protection/>
    </xf>
    <xf numFmtId="0" fontId="11" fillId="0" borderId="10" xfId="46" applyNumberFormat="1" applyFont="1" applyFill="1" applyBorder="1" applyAlignment="1" applyProtection="1">
      <alignment vertical="center"/>
      <protection/>
    </xf>
    <xf numFmtId="175" fontId="16" fillId="0" borderId="10" xfId="46" applyFont="1" applyBorder="1" applyAlignment="1">
      <alignment horizontal="center" vertical="center"/>
      <protection/>
    </xf>
    <xf numFmtId="179" fontId="16" fillId="0" borderId="10" xfId="34" applyNumberFormat="1" applyFont="1" applyFill="1" applyBorder="1" applyAlignment="1">
      <alignment horizontal="center" vertical="center"/>
      <protection/>
    </xf>
    <xf numFmtId="179" fontId="16" fillId="0" borderId="11" xfId="34" applyNumberFormat="1" applyFont="1" applyFill="1" applyBorder="1" applyAlignment="1">
      <alignment horizontal="center" vertical="center"/>
      <protection/>
    </xf>
    <xf numFmtId="175" fontId="16" fillId="0" borderId="10" xfId="46" applyFont="1" applyBorder="1" applyAlignment="1">
      <alignment horizontal="center" vertical="center" wrapText="1"/>
      <protection/>
    </xf>
    <xf numFmtId="1" fontId="15" fillId="0" borderId="10" xfId="34" applyNumberFormat="1" applyFont="1" applyBorder="1" applyAlignment="1">
      <alignment horizontal="center" vertical="center"/>
      <protection/>
    </xf>
    <xf numFmtId="179" fontId="16" fillId="0" borderId="10" xfId="46" applyNumberFormat="1" applyFont="1" applyFill="1" applyBorder="1" applyAlignment="1" applyProtection="1">
      <alignment horizontal="center" vertical="center"/>
      <protection/>
    </xf>
    <xf numFmtId="179" fontId="16" fillId="0" borderId="11" xfId="46" applyNumberFormat="1" applyFont="1" applyFill="1" applyBorder="1" applyAlignment="1" applyProtection="1">
      <alignment horizontal="center" vertical="center"/>
      <protection/>
    </xf>
    <xf numFmtId="179" fontId="15" fillId="0" borderId="10" xfId="46" applyNumberFormat="1" applyFont="1" applyFill="1" applyBorder="1" applyAlignment="1" applyProtection="1">
      <alignment horizontal="center" vertical="center"/>
      <protection/>
    </xf>
    <xf numFmtId="179" fontId="15" fillId="0" borderId="10" xfId="46" applyNumberFormat="1" applyFont="1" applyBorder="1" applyAlignment="1">
      <alignment horizontal="center" vertical="center"/>
      <protection/>
    </xf>
    <xf numFmtId="179" fontId="6" fillId="0" borderId="0" xfId="33" applyNumberFormat="1" applyFont="1" applyAlignment="1">
      <alignment horizontal="center"/>
      <protection/>
    </xf>
    <xf numFmtId="176" fontId="13" fillId="0" borderId="10" xfId="46" applyNumberFormat="1" applyFont="1" applyFill="1" applyBorder="1" applyAlignment="1" applyProtection="1">
      <alignment horizontal="right" vertical="center"/>
      <protection/>
    </xf>
    <xf numFmtId="176" fontId="13" fillId="0" borderId="11" xfId="46" applyNumberFormat="1" applyFont="1" applyFill="1" applyBorder="1" applyAlignment="1" applyProtection="1">
      <alignment horizontal="right" vertical="center"/>
      <protection/>
    </xf>
    <xf numFmtId="176" fontId="11" fillId="0" borderId="10" xfId="46" applyNumberFormat="1" applyFont="1" applyFill="1" applyBorder="1" applyAlignment="1" applyProtection="1">
      <alignment horizontal="right" vertical="center"/>
      <protection/>
    </xf>
    <xf numFmtId="175" fontId="8" fillId="0" borderId="10" xfId="46" applyFont="1" applyBorder="1" applyAlignment="1">
      <alignment horizontal="right" vertical="center" wrapText="1"/>
      <protection/>
    </xf>
    <xf numFmtId="177" fontId="8" fillId="0" borderId="10" xfId="0" applyNumberFormat="1" applyFont="1" applyBorder="1" applyAlignment="1">
      <alignment horizontal="right"/>
    </xf>
    <xf numFmtId="175" fontId="34" fillId="0" borderId="0" xfId="46" applyFont="1" applyFill="1" applyBorder="1" applyAlignment="1">
      <alignment horizontal="right" vertical="center" wrapText="1"/>
      <protection/>
    </xf>
    <xf numFmtId="1" fontId="5" fillId="33" borderId="0" xfId="36" applyNumberFormat="1" applyFont="1" applyFill="1" applyBorder="1" applyAlignment="1">
      <alignment horizontal="right"/>
      <protection/>
    </xf>
    <xf numFmtId="0" fontId="1" fillId="0" borderId="0" xfId="33" applyBorder="1" applyAlignment="1">
      <alignment horizontal="right"/>
      <protection/>
    </xf>
    <xf numFmtId="0" fontId="1" fillId="0" borderId="0" xfId="33" applyAlignment="1">
      <alignment horizontal="right"/>
      <protection/>
    </xf>
    <xf numFmtId="0" fontId="10" fillId="0" borderId="10" xfId="34" applyFont="1" applyBorder="1" applyAlignment="1">
      <alignment horizontal="center" vertical="center" wrapText="1"/>
      <protection/>
    </xf>
    <xf numFmtId="0" fontId="1" fillId="0" borderId="0" xfId="33" applyAlignment="1">
      <alignment horizontal="center" vertical="center" wrapText="1"/>
      <protection/>
    </xf>
    <xf numFmtId="0" fontId="14" fillId="34" borderId="10" xfId="34" applyNumberFormat="1" applyFont="1" applyFill="1" applyBorder="1" applyAlignment="1">
      <alignment horizontal="center" vertical="center"/>
      <protection/>
    </xf>
    <xf numFmtId="174" fontId="14" fillId="34" borderId="10" xfId="34" applyNumberFormat="1" applyFont="1" applyFill="1" applyBorder="1" applyAlignment="1">
      <alignment horizontal="right" vertical="center"/>
      <protection/>
    </xf>
    <xf numFmtId="0" fontId="12" fillId="35" borderId="10" xfId="34" applyFont="1" applyFill="1" applyBorder="1" applyAlignment="1">
      <alignment horizontal="left" vertical="top"/>
      <protection/>
    </xf>
    <xf numFmtId="0" fontId="11" fillId="35" borderId="10" xfId="34" applyFont="1" applyFill="1" applyBorder="1" applyAlignment="1">
      <alignment horizontal="center"/>
      <protection/>
    </xf>
    <xf numFmtId="0" fontId="16" fillId="35" borderId="10" xfId="34" applyNumberFormat="1" applyFont="1" applyFill="1" applyBorder="1" applyAlignment="1">
      <alignment horizontal="center" vertical="center"/>
      <protection/>
    </xf>
    <xf numFmtId="0" fontId="13" fillId="35" borderId="10" xfId="34" applyNumberFormat="1" applyFont="1" applyFill="1" applyBorder="1" applyAlignment="1">
      <alignment horizontal="right" vertical="center"/>
      <protection/>
    </xf>
    <xf numFmtId="0" fontId="14" fillId="36" borderId="10" xfId="34" applyFont="1" applyFill="1" applyBorder="1" applyAlignment="1">
      <alignment horizontal="center" vertical="center" wrapText="1"/>
      <protection/>
    </xf>
    <xf numFmtId="0" fontId="14" fillId="36" borderId="10" xfId="34" applyFont="1" applyFill="1" applyBorder="1" applyAlignment="1">
      <alignment horizontal="center" vertical="center"/>
      <protection/>
    </xf>
    <xf numFmtId="1" fontId="16" fillId="36" borderId="10" xfId="34" applyNumberFormat="1" applyFont="1" applyFill="1" applyBorder="1" applyAlignment="1">
      <alignment horizontal="center" vertical="center" wrapText="1"/>
      <protection/>
    </xf>
    <xf numFmtId="0" fontId="14" fillId="36" borderId="10" xfId="34" applyNumberFormat="1" applyFont="1" applyFill="1" applyBorder="1" applyAlignment="1">
      <alignment horizontal="center" vertical="center" wrapText="1"/>
      <protection/>
    </xf>
    <xf numFmtId="179" fontId="16" fillId="36" borderId="10" xfId="34" applyNumberFormat="1" applyFont="1" applyFill="1" applyBorder="1" applyAlignment="1">
      <alignment horizontal="center" vertical="center" wrapText="1"/>
      <protection/>
    </xf>
    <xf numFmtId="0" fontId="14" fillId="35" borderId="10" xfId="34" applyFont="1" applyFill="1" applyBorder="1" applyAlignment="1">
      <alignment horizontal="center" vertical="center" wrapText="1"/>
      <protection/>
    </xf>
    <xf numFmtId="0" fontId="14" fillId="35" borderId="10" xfId="34" applyFont="1" applyFill="1" applyBorder="1" applyAlignment="1">
      <alignment horizontal="left" vertical="top"/>
      <protection/>
    </xf>
    <xf numFmtId="0" fontId="13" fillId="35" borderId="10" xfId="34" applyFont="1" applyFill="1" applyBorder="1" applyAlignment="1">
      <alignment horizontal="center"/>
      <protection/>
    </xf>
    <xf numFmtId="1" fontId="16" fillId="35" borderId="10" xfId="34" applyNumberFormat="1" applyFont="1" applyFill="1" applyBorder="1" applyAlignment="1">
      <alignment horizontal="center" vertical="center"/>
      <protection/>
    </xf>
    <xf numFmtId="0" fontId="13" fillId="35" borderId="10" xfId="34" applyNumberFormat="1" applyFont="1" applyFill="1" applyBorder="1" applyAlignment="1">
      <alignment horizontal="center" vertical="center"/>
      <protection/>
    </xf>
    <xf numFmtId="179" fontId="16" fillId="35" borderId="10" xfId="34" applyNumberFormat="1" applyFont="1" applyFill="1" applyBorder="1" applyAlignment="1">
      <alignment horizontal="center" vertical="center"/>
      <protection/>
    </xf>
    <xf numFmtId="174" fontId="13" fillId="35" borderId="10" xfId="34" applyNumberFormat="1" applyFont="1" applyFill="1" applyBorder="1" applyAlignment="1">
      <alignment horizontal="right" vertical="center"/>
      <protection/>
    </xf>
    <xf numFmtId="0" fontId="9" fillId="37" borderId="10" xfId="34" applyFont="1" applyFill="1" applyBorder="1" applyAlignment="1">
      <alignment horizontal="center" vertical="center" wrapText="1"/>
      <protection/>
    </xf>
    <xf numFmtId="0" fontId="14" fillId="37" borderId="10" xfId="34" applyFont="1" applyFill="1" applyBorder="1" applyAlignment="1">
      <alignment horizontal="left" vertical="top"/>
      <protection/>
    </xf>
    <xf numFmtId="0" fontId="14" fillId="37" borderId="10" xfId="34" applyFont="1" applyFill="1" applyBorder="1" applyAlignment="1">
      <alignment horizontal="center" vertical="center"/>
      <protection/>
    </xf>
    <xf numFmtId="1" fontId="16" fillId="37" borderId="10" xfId="34" applyNumberFormat="1" applyFont="1" applyFill="1" applyBorder="1" applyAlignment="1">
      <alignment horizontal="center" vertical="center"/>
      <protection/>
    </xf>
    <xf numFmtId="0" fontId="14" fillId="37" borderId="10" xfId="46" applyNumberFormat="1" applyFont="1" applyFill="1" applyBorder="1" applyAlignment="1" applyProtection="1">
      <alignment horizontal="center" vertical="center"/>
      <protection/>
    </xf>
    <xf numFmtId="179" fontId="16" fillId="37" borderId="10" xfId="46" applyNumberFormat="1" applyFont="1" applyFill="1" applyBorder="1" applyAlignment="1" applyProtection="1">
      <alignment horizontal="center" vertical="center"/>
      <protection/>
    </xf>
    <xf numFmtId="175" fontId="13" fillId="37" borderId="10" xfId="46" applyFont="1" applyFill="1" applyBorder="1" applyAlignment="1" applyProtection="1">
      <alignment horizontal="right" vertical="center"/>
      <protection/>
    </xf>
    <xf numFmtId="0" fontId="17" fillId="0" borderId="10" xfId="36" applyFont="1" applyBorder="1" applyAlignment="1">
      <alignment horizontal="left" vertical="top" wrapText="1"/>
      <protection/>
    </xf>
    <xf numFmtId="0" fontId="17" fillId="0" borderId="10" xfId="35" applyFont="1" applyBorder="1" applyAlignment="1">
      <alignment horizontal="left" vertical="top" wrapText="1"/>
      <protection/>
    </xf>
    <xf numFmtId="0" fontId="17" fillId="0" borderId="10" xfId="34" applyFont="1" applyBorder="1" applyAlignment="1">
      <alignment horizontal="left" vertical="top" wrapText="1"/>
      <protection/>
    </xf>
    <xf numFmtId="0" fontId="18" fillId="0" borderId="10" xfId="36" applyFont="1" applyBorder="1" applyAlignment="1">
      <alignment horizontal="left" vertical="top" wrapText="1"/>
      <protection/>
    </xf>
    <xf numFmtId="0" fontId="18" fillId="38" borderId="10" xfId="36" applyFont="1" applyFill="1" applyBorder="1" applyAlignment="1">
      <alignment horizontal="left" vertical="top" wrapText="1"/>
      <protection/>
    </xf>
    <xf numFmtId="0" fontId="18" fillId="0" borderId="10" xfId="34" applyFont="1" applyFill="1" applyBorder="1" applyAlignment="1">
      <alignment horizontal="left" vertical="top" wrapText="1"/>
      <protection/>
    </xf>
    <xf numFmtId="0" fontId="17" fillId="0" borderId="11" xfId="34" applyFont="1" applyFill="1" applyBorder="1" applyAlignment="1">
      <alignment horizontal="left" vertical="top" wrapText="1"/>
      <protection/>
    </xf>
    <xf numFmtId="0" fontId="14" fillId="36" borderId="10" xfId="34" applyFont="1" applyFill="1" applyBorder="1" applyAlignment="1">
      <alignment horizontal="center" vertical="top"/>
      <protection/>
    </xf>
    <xf numFmtId="174" fontId="14" fillId="36" borderId="10" xfId="34" applyNumberFormat="1" applyFont="1" applyFill="1" applyBorder="1" applyAlignment="1">
      <alignment horizontal="center" vertical="center" wrapText="1"/>
      <protection/>
    </xf>
    <xf numFmtId="0" fontId="9" fillId="37" borderId="12" xfId="34" applyFont="1" applyFill="1" applyBorder="1" applyAlignment="1">
      <alignment horizontal="center" vertical="center" wrapText="1"/>
      <protection/>
    </xf>
    <xf numFmtId="0" fontId="16" fillId="37" borderId="0" xfId="34" applyFont="1" applyFill="1" applyBorder="1" applyAlignment="1">
      <alignment horizontal="left" vertical="top"/>
      <protection/>
    </xf>
    <xf numFmtId="0" fontId="14" fillId="37" borderId="0" xfId="34" applyFont="1" applyFill="1" applyBorder="1" applyAlignment="1">
      <alignment horizontal="center" vertical="center"/>
      <protection/>
    </xf>
    <xf numFmtId="1" fontId="16" fillId="37" borderId="0" xfId="34" applyNumberFormat="1" applyFont="1" applyFill="1" applyBorder="1" applyAlignment="1">
      <alignment horizontal="center" vertical="center"/>
      <protection/>
    </xf>
    <xf numFmtId="0" fontId="14" fillId="37" borderId="0" xfId="46" applyNumberFormat="1" applyFont="1" applyFill="1" applyBorder="1" applyAlignment="1" applyProtection="1">
      <alignment horizontal="center" vertical="center"/>
      <protection/>
    </xf>
    <xf numFmtId="179" fontId="16" fillId="37" borderId="13" xfId="46" applyNumberFormat="1" applyFont="1" applyFill="1" applyBorder="1" applyAlignment="1" applyProtection="1">
      <alignment horizontal="center" vertical="center"/>
      <protection/>
    </xf>
    <xf numFmtId="176" fontId="13" fillId="37" borderId="13" xfId="46" applyNumberFormat="1" applyFont="1" applyFill="1" applyBorder="1" applyAlignment="1" applyProtection="1">
      <alignment horizontal="right" vertical="center"/>
      <protection/>
    </xf>
    <xf numFmtId="0" fontId="9" fillId="37" borderId="0" xfId="34" applyFont="1" applyFill="1" applyBorder="1" applyAlignment="1">
      <alignment vertical="center"/>
      <protection/>
    </xf>
    <xf numFmtId="179" fontId="16" fillId="37" borderId="0" xfId="46" applyNumberFormat="1" applyFont="1" applyFill="1" applyBorder="1" applyAlignment="1" applyProtection="1">
      <alignment horizontal="center" vertical="center"/>
      <protection/>
    </xf>
    <xf numFmtId="176" fontId="13" fillId="37" borderId="0" xfId="46" applyNumberFormat="1" applyFont="1" applyFill="1" applyBorder="1" applyAlignment="1" applyProtection="1">
      <alignment horizontal="right" vertical="center"/>
      <protection/>
    </xf>
    <xf numFmtId="0" fontId="54" fillId="35" borderId="0" xfId="46" applyNumberFormat="1" applyFont="1" applyFill="1" applyBorder="1" applyAlignment="1" applyProtection="1">
      <alignment horizontal="center" vertical="center"/>
      <protection/>
    </xf>
    <xf numFmtId="179" fontId="55" fillId="35" borderId="0" xfId="46" applyNumberFormat="1" applyFont="1" applyFill="1" applyBorder="1" applyAlignment="1" applyProtection="1">
      <alignment horizontal="center" vertical="center"/>
      <protection/>
    </xf>
    <xf numFmtId="176" fontId="54" fillId="35" borderId="0" xfId="46" applyNumberFormat="1" applyFont="1" applyFill="1" applyBorder="1" applyAlignment="1" applyProtection="1">
      <alignment horizontal="right" vertical="center"/>
      <protection/>
    </xf>
    <xf numFmtId="0" fontId="9" fillId="39" borderId="10" xfId="34" applyFont="1" applyFill="1" applyBorder="1" applyAlignment="1">
      <alignment horizontal="center" vertical="center" wrapText="1"/>
      <protection/>
    </xf>
    <xf numFmtId="0" fontId="8" fillId="39" borderId="10" xfId="34" applyFont="1" applyFill="1" applyBorder="1" applyAlignment="1">
      <alignment horizontal="center" vertical="center"/>
      <protection/>
    </xf>
    <xf numFmtId="175" fontId="16" fillId="39" borderId="10" xfId="46" applyFont="1" applyFill="1" applyBorder="1" applyAlignment="1">
      <alignment horizontal="center" vertical="center" wrapText="1"/>
      <protection/>
    </xf>
    <xf numFmtId="0" fontId="11" fillId="40" borderId="10" xfId="46" applyNumberFormat="1" applyFont="1" applyFill="1" applyBorder="1" applyAlignment="1" applyProtection="1">
      <alignment vertical="center"/>
      <protection/>
    </xf>
    <xf numFmtId="179" fontId="15" fillId="40" borderId="10" xfId="46" applyNumberFormat="1" applyFont="1" applyFill="1" applyBorder="1" applyAlignment="1" applyProtection="1">
      <alignment horizontal="center" vertical="center"/>
      <protection/>
    </xf>
    <xf numFmtId="0" fontId="8" fillId="39" borderId="10" xfId="0" applyFont="1" applyFill="1" applyBorder="1" applyAlignment="1">
      <alignment horizontal="right"/>
    </xf>
    <xf numFmtId="0" fontId="10" fillId="41" borderId="10" xfId="34" applyFont="1" applyFill="1" applyBorder="1" applyAlignment="1">
      <alignment horizontal="center" vertical="center" wrapText="1"/>
      <protection/>
    </xf>
    <xf numFmtId="0" fontId="10" fillId="41" borderId="10" xfId="34" applyFont="1" applyFill="1" applyBorder="1" applyAlignment="1">
      <alignment horizontal="left" vertical="top"/>
      <protection/>
    </xf>
    <xf numFmtId="0" fontId="10" fillId="41" borderId="10" xfId="34" applyFont="1" applyFill="1" applyBorder="1" applyAlignment="1">
      <alignment horizontal="center" vertical="center"/>
      <protection/>
    </xf>
    <xf numFmtId="1" fontId="15" fillId="41" borderId="10" xfId="34" applyNumberFormat="1" applyFont="1" applyFill="1" applyBorder="1" applyAlignment="1">
      <alignment horizontal="center" vertical="center"/>
      <protection/>
    </xf>
    <xf numFmtId="0" fontId="10" fillId="41" borderId="10" xfId="46" applyNumberFormat="1" applyFont="1" applyFill="1" applyBorder="1" applyAlignment="1">
      <alignment vertical="center"/>
      <protection/>
    </xf>
    <xf numFmtId="179" fontId="15" fillId="41" borderId="10" xfId="46" applyNumberFormat="1" applyFont="1" applyFill="1" applyBorder="1" applyAlignment="1">
      <alignment horizontal="center" vertical="center"/>
      <protection/>
    </xf>
    <xf numFmtId="0" fontId="8" fillId="42" borderId="10" xfId="34" applyFont="1" applyFill="1" applyBorder="1" applyAlignment="1">
      <alignment horizontal="center" vertical="center" wrapText="1"/>
      <protection/>
    </xf>
    <xf numFmtId="0" fontId="8" fillId="42" borderId="10" xfId="34" applyFont="1" applyFill="1" applyBorder="1" applyAlignment="1">
      <alignment horizontal="left" vertical="top" wrapText="1"/>
      <protection/>
    </xf>
    <xf numFmtId="9" fontId="8" fillId="42" borderId="10" xfId="34" applyNumberFormat="1" applyFont="1" applyFill="1" applyBorder="1" applyAlignment="1">
      <alignment horizontal="center" vertical="center"/>
      <protection/>
    </xf>
    <xf numFmtId="1" fontId="16" fillId="42" borderId="10" xfId="34" applyNumberFormat="1" applyFont="1" applyFill="1" applyBorder="1" applyAlignment="1">
      <alignment horizontal="center" vertical="center" wrapText="1"/>
      <protection/>
    </xf>
    <xf numFmtId="0" fontId="8" fillId="42" borderId="10" xfId="46" applyNumberFormat="1" applyFont="1" applyFill="1" applyBorder="1" applyAlignment="1">
      <alignment horizontal="center" vertical="center" wrapText="1"/>
      <protection/>
    </xf>
    <xf numFmtId="179" fontId="16" fillId="42" borderId="10" xfId="46" applyNumberFormat="1" applyFont="1" applyFill="1" applyBorder="1" applyAlignment="1">
      <alignment horizontal="center" vertical="center" wrapText="1"/>
      <protection/>
    </xf>
    <xf numFmtId="0" fontId="9" fillId="42" borderId="10" xfId="34" applyFont="1" applyFill="1" applyBorder="1" applyAlignment="1">
      <alignment horizontal="center" vertical="center" wrapText="1"/>
      <protection/>
    </xf>
    <xf numFmtId="0" fontId="9" fillId="42" borderId="10" xfId="34" applyFont="1" applyFill="1" applyBorder="1" applyAlignment="1">
      <alignment horizontal="left" vertical="top" wrapText="1"/>
      <protection/>
    </xf>
    <xf numFmtId="0" fontId="9" fillId="42" borderId="10" xfId="34" applyFont="1" applyFill="1" applyBorder="1" applyAlignment="1">
      <alignment horizontal="center" vertical="center"/>
      <protection/>
    </xf>
    <xf numFmtId="0" fontId="9" fillId="36" borderId="10" xfId="34" applyFont="1" applyFill="1" applyBorder="1" applyAlignment="1">
      <alignment horizontal="center" vertical="center" wrapText="1"/>
      <protection/>
    </xf>
    <xf numFmtId="0" fontId="9" fillId="36" borderId="10" xfId="34" applyFont="1" applyFill="1" applyBorder="1" applyAlignment="1">
      <alignment horizontal="left" vertical="top" wrapText="1"/>
      <protection/>
    </xf>
    <xf numFmtId="0" fontId="8" fillId="36" borderId="10" xfId="46" applyNumberFormat="1" applyFont="1" applyFill="1" applyBorder="1" applyAlignment="1">
      <alignment horizontal="center" vertical="center" wrapText="1"/>
      <protection/>
    </xf>
    <xf numFmtId="179" fontId="16" fillId="36" borderId="10" xfId="46" applyNumberFormat="1" applyFont="1" applyFill="1" applyBorder="1" applyAlignment="1">
      <alignment horizontal="center" vertical="center" wrapText="1"/>
      <protection/>
    </xf>
    <xf numFmtId="0" fontId="9" fillId="43" borderId="10" xfId="34" applyFont="1" applyFill="1" applyBorder="1" applyAlignment="1">
      <alignment horizontal="center" vertical="center"/>
      <protection/>
    </xf>
    <xf numFmtId="0" fontId="8" fillId="0" borderId="11" xfId="34" applyFont="1" applyFill="1" applyBorder="1" applyAlignment="1">
      <alignment horizontal="center" vertical="center" wrapText="1"/>
      <protection/>
    </xf>
    <xf numFmtId="0" fontId="10" fillId="0" borderId="10" xfId="34" applyFont="1" applyFill="1" applyBorder="1" applyAlignment="1">
      <alignment horizontal="center" vertical="center" wrapText="1"/>
      <protection/>
    </xf>
    <xf numFmtId="0" fontId="14" fillId="35" borderId="10" xfId="34" applyNumberFormat="1" applyFont="1" applyFill="1" applyBorder="1" applyAlignment="1">
      <alignment horizontal="left" vertical="center"/>
      <protection/>
    </xf>
    <xf numFmtId="0" fontId="12" fillId="35" borderId="10" xfId="34" applyFont="1" applyFill="1" applyBorder="1" applyAlignment="1">
      <alignment horizontal="left" vertical="center" wrapText="1"/>
      <protection/>
    </xf>
    <xf numFmtId="0" fontId="1" fillId="44" borderId="14" xfId="33" applyFill="1" applyBorder="1">
      <alignment/>
      <protection/>
    </xf>
    <xf numFmtId="0" fontId="9" fillId="34" borderId="15" xfId="34" applyFont="1" applyFill="1" applyBorder="1" applyAlignment="1">
      <alignment horizontal="right" vertical="center"/>
      <protection/>
    </xf>
    <xf numFmtId="0" fontId="9" fillId="34" borderId="16" xfId="34" applyFont="1" applyFill="1" applyBorder="1" applyAlignment="1">
      <alignment horizontal="right" vertical="center"/>
      <protection/>
    </xf>
    <xf numFmtId="0" fontId="9" fillId="34" borderId="17" xfId="34" applyFont="1" applyFill="1" applyBorder="1" applyAlignment="1">
      <alignment horizontal="right" vertical="center"/>
      <protection/>
    </xf>
    <xf numFmtId="0" fontId="56" fillId="45" borderId="0" xfId="36" applyFont="1" applyFill="1" applyBorder="1" applyAlignment="1">
      <alignment horizontal="center" vertical="center" wrapText="1"/>
      <protection/>
    </xf>
    <xf numFmtId="0" fontId="57" fillId="46" borderId="18" xfId="33" applyFont="1" applyFill="1" applyBorder="1" applyAlignment="1">
      <alignment horizontal="center" vertical="top" wrapText="1"/>
      <protection/>
    </xf>
    <xf numFmtId="0" fontId="57" fillId="46" borderId="0" xfId="33" applyFont="1" applyFill="1" applyBorder="1" applyAlignment="1">
      <alignment horizontal="center" vertical="top" wrapText="1"/>
      <protection/>
    </xf>
    <xf numFmtId="0" fontId="3" fillId="0" borderId="0" xfId="36" applyFont="1" applyFill="1" applyBorder="1" applyAlignment="1">
      <alignment horizontal="center" vertical="center"/>
      <protection/>
    </xf>
    <xf numFmtId="1" fontId="3" fillId="0" borderId="0" xfId="36" applyNumberFormat="1" applyFont="1" applyFill="1" applyBorder="1" applyAlignment="1">
      <alignment horizontal="center"/>
      <protection/>
    </xf>
    <xf numFmtId="0" fontId="5" fillId="33" borderId="0" xfId="36" applyFont="1" applyFill="1" applyBorder="1" applyAlignment="1">
      <alignment horizontal="center" vertical="center" wrapText="1"/>
      <protection/>
    </xf>
    <xf numFmtId="1" fontId="5" fillId="33" borderId="0" xfId="36" applyNumberFormat="1" applyFont="1" applyFill="1" applyBorder="1" applyAlignment="1">
      <alignment horizontal="center"/>
      <protection/>
    </xf>
    <xf numFmtId="0" fontId="12" fillId="35" borderId="10" xfId="34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2" xfId="35"/>
    <cellStyle name="Excel Built-in Normal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9D9D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2181225</xdr:colOff>
      <xdr:row>0</xdr:row>
      <xdr:rowOff>438150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81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PageLayoutView="0" workbookViewId="0" topLeftCell="A7">
      <selection activeCell="I7" sqref="I7"/>
    </sheetView>
  </sheetViews>
  <sheetFormatPr defaultColWidth="12.00390625" defaultRowHeight="12.75"/>
  <cols>
    <col min="1" max="1" width="35.8515625" style="59" customWidth="1"/>
    <col min="2" max="2" width="61.140625" style="26" customWidth="1"/>
    <col min="3" max="3" width="11.8515625" style="1" customWidth="1"/>
    <col min="4" max="4" width="19.7109375" style="28" customWidth="1"/>
    <col min="5" max="5" width="15.7109375" style="14" customWidth="1"/>
    <col min="6" max="6" width="19.7109375" style="48" customWidth="1"/>
    <col min="7" max="7" width="15.7109375" style="57" customWidth="1"/>
    <col min="8" max="8" width="12.00390625" style="1" customWidth="1"/>
    <col min="9" max="9" width="16.7109375" style="1" customWidth="1"/>
    <col min="10" max="16384" width="12.00390625" style="1" customWidth="1"/>
  </cols>
  <sheetData>
    <row r="1" spans="1:7" ht="39" customHeight="1">
      <c r="A1" s="138" t="s">
        <v>139</v>
      </c>
      <c r="B1" s="139"/>
      <c r="C1" s="139"/>
      <c r="D1" s="140"/>
      <c r="E1" s="60" t="s">
        <v>0</v>
      </c>
      <c r="F1" s="61"/>
      <c r="G1" s="137"/>
    </row>
    <row r="2" spans="1:7" ht="42" customHeight="1">
      <c r="A2" s="136" t="s">
        <v>1</v>
      </c>
      <c r="B2" s="62"/>
      <c r="C2" s="63"/>
      <c r="D2" s="148" t="s">
        <v>2</v>
      </c>
      <c r="E2" s="135" t="s">
        <v>3</v>
      </c>
      <c r="F2" s="64"/>
      <c r="G2" s="65"/>
    </row>
    <row r="3" spans="1:7" ht="15.75">
      <c r="A3" s="66" t="s">
        <v>140</v>
      </c>
      <c r="B3" s="92"/>
      <c r="C3" s="67" t="s">
        <v>4</v>
      </c>
      <c r="D3" s="68" t="s">
        <v>5</v>
      </c>
      <c r="E3" s="69" t="s">
        <v>91</v>
      </c>
      <c r="F3" s="70" t="s">
        <v>92</v>
      </c>
      <c r="G3" s="93" t="s">
        <v>160</v>
      </c>
    </row>
    <row r="4" spans="1:7" ht="15.75">
      <c r="A4" s="71" t="s">
        <v>6</v>
      </c>
      <c r="B4" s="72"/>
      <c r="C4" s="73"/>
      <c r="D4" s="74"/>
      <c r="E4" s="75"/>
      <c r="F4" s="76"/>
      <c r="G4" s="77"/>
    </row>
    <row r="5" spans="1:7" ht="18.75">
      <c r="A5" s="78" t="s">
        <v>7</v>
      </c>
      <c r="B5" s="79"/>
      <c r="C5" s="80"/>
      <c r="D5" s="81"/>
      <c r="E5" s="82"/>
      <c r="F5" s="83"/>
      <c r="G5" s="84"/>
    </row>
    <row r="6" spans="1:7" ht="35.25" customHeight="1">
      <c r="A6" s="15" t="s">
        <v>63</v>
      </c>
      <c r="B6" s="85" t="s">
        <v>64</v>
      </c>
      <c r="C6" s="16">
        <v>280</v>
      </c>
      <c r="D6" s="39">
        <v>350</v>
      </c>
      <c r="E6" s="17"/>
      <c r="F6" s="44">
        <f>E6*D6</f>
        <v>0</v>
      </c>
      <c r="G6" s="49"/>
    </row>
    <row r="7" spans="1:7" ht="65.25" customHeight="1">
      <c r="A7" s="15" t="s">
        <v>65</v>
      </c>
      <c r="B7" s="85" t="s">
        <v>138</v>
      </c>
      <c r="C7" s="18">
        <v>150</v>
      </c>
      <c r="D7" s="39">
        <v>480</v>
      </c>
      <c r="E7" s="17"/>
      <c r="F7" s="44">
        <f aca="true" t="shared" si="0" ref="F7:F21">E7*D7</f>
        <v>0</v>
      </c>
      <c r="G7" s="49"/>
    </row>
    <row r="8" spans="1:7" ht="31.5">
      <c r="A8" s="15" t="s">
        <v>8</v>
      </c>
      <c r="B8" s="85" t="s">
        <v>66</v>
      </c>
      <c r="C8" s="18" t="s">
        <v>67</v>
      </c>
      <c r="D8" s="39">
        <v>600</v>
      </c>
      <c r="E8" s="17"/>
      <c r="F8" s="44">
        <f t="shared" si="0"/>
        <v>0</v>
      </c>
      <c r="G8" s="49"/>
    </row>
    <row r="9" spans="1:7" ht="36" customHeight="1">
      <c r="A9" s="15" t="s">
        <v>68</v>
      </c>
      <c r="B9" s="85" t="s">
        <v>141</v>
      </c>
      <c r="C9" s="18" t="s">
        <v>69</v>
      </c>
      <c r="D9" s="39">
        <v>480</v>
      </c>
      <c r="E9" s="17"/>
      <c r="F9" s="44">
        <f t="shared" si="0"/>
        <v>0</v>
      </c>
      <c r="G9" s="49"/>
    </row>
    <row r="10" spans="1:7" ht="31.5">
      <c r="A10" s="15" t="s">
        <v>70</v>
      </c>
      <c r="B10" s="85" t="s">
        <v>145</v>
      </c>
      <c r="C10" s="18" t="s">
        <v>62</v>
      </c>
      <c r="D10" s="39">
        <v>300</v>
      </c>
      <c r="E10" s="17"/>
      <c r="F10" s="44">
        <f t="shared" si="0"/>
        <v>0</v>
      </c>
      <c r="G10" s="49"/>
    </row>
    <row r="11" spans="1:7" ht="27.75" customHeight="1">
      <c r="A11" s="15" t="s">
        <v>71</v>
      </c>
      <c r="B11" s="85" t="s">
        <v>72</v>
      </c>
      <c r="C11" s="18">
        <v>100</v>
      </c>
      <c r="D11" s="39">
        <v>100</v>
      </c>
      <c r="E11" s="17"/>
      <c r="F11" s="44">
        <f t="shared" si="0"/>
        <v>0</v>
      </c>
      <c r="G11" s="49"/>
    </row>
    <row r="12" spans="1:7" ht="25.5" customHeight="1">
      <c r="A12" s="15" t="s">
        <v>73</v>
      </c>
      <c r="B12" s="85" t="s">
        <v>74</v>
      </c>
      <c r="C12" s="18" t="s">
        <v>75</v>
      </c>
      <c r="D12" s="39">
        <v>560</v>
      </c>
      <c r="E12" s="17"/>
      <c r="F12" s="44">
        <f t="shared" si="0"/>
        <v>0</v>
      </c>
      <c r="G12" s="49"/>
    </row>
    <row r="13" spans="1:7" ht="43.5" customHeight="1">
      <c r="A13" s="15" t="s">
        <v>76</v>
      </c>
      <c r="B13" s="85" t="s">
        <v>77</v>
      </c>
      <c r="C13" s="16">
        <v>140</v>
      </c>
      <c r="D13" s="39">
        <v>190</v>
      </c>
      <c r="E13" s="17"/>
      <c r="F13" s="44">
        <f t="shared" si="0"/>
        <v>0</v>
      </c>
      <c r="G13" s="49"/>
    </row>
    <row r="14" spans="1:7" ht="42" customHeight="1">
      <c r="A14" s="15" t="s">
        <v>78</v>
      </c>
      <c r="B14" s="85" t="s">
        <v>79</v>
      </c>
      <c r="C14" s="16">
        <v>175</v>
      </c>
      <c r="D14" s="39">
        <v>330</v>
      </c>
      <c r="E14" s="17"/>
      <c r="F14" s="44">
        <f t="shared" si="0"/>
        <v>0</v>
      </c>
      <c r="G14" s="49"/>
    </row>
    <row r="15" spans="1:7" ht="56.25">
      <c r="A15" s="15" t="s">
        <v>80</v>
      </c>
      <c r="B15" s="85" t="s">
        <v>81</v>
      </c>
      <c r="C15" s="16">
        <v>85</v>
      </c>
      <c r="D15" s="39">
        <v>190</v>
      </c>
      <c r="E15" s="17"/>
      <c r="F15" s="44">
        <f t="shared" si="0"/>
        <v>0</v>
      </c>
      <c r="G15" s="49"/>
    </row>
    <row r="16" spans="1:7" ht="37.5">
      <c r="A16" s="15" t="s">
        <v>82</v>
      </c>
      <c r="B16" s="85" t="s">
        <v>148</v>
      </c>
      <c r="C16" s="16">
        <v>240</v>
      </c>
      <c r="D16" s="39">
        <v>490</v>
      </c>
      <c r="E16" s="17"/>
      <c r="F16" s="44">
        <f t="shared" si="0"/>
        <v>0</v>
      </c>
      <c r="G16" s="49"/>
    </row>
    <row r="17" spans="1:7" ht="56.25">
      <c r="A17" s="19" t="s">
        <v>83</v>
      </c>
      <c r="B17" s="86" t="s">
        <v>147</v>
      </c>
      <c r="C17" s="20">
        <v>190</v>
      </c>
      <c r="D17" s="39">
        <v>320</v>
      </c>
      <c r="E17" s="17"/>
      <c r="F17" s="44">
        <f t="shared" si="0"/>
        <v>0</v>
      </c>
      <c r="G17" s="49"/>
    </row>
    <row r="18" spans="1:7" ht="31.5">
      <c r="A18" s="15" t="s">
        <v>84</v>
      </c>
      <c r="B18" s="85" t="s">
        <v>85</v>
      </c>
      <c r="C18" s="16">
        <v>240</v>
      </c>
      <c r="D18" s="39">
        <v>250</v>
      </c>
      <c r="E18" s="17"/>
      <c r="F18" s="44">
        <f t="shared" si="0"/>
        <v>0</v>
      </c>
      <c r="G18" s="49"/>
    </row>
    <row r="19" spans="1:7" ht="31.5">
      <c r="A19" s="15" t="s">
        <v>86</v>
      </c>
      <c r="B19" s="85" t="s">
        <v>146</v>
      </c>
      <c r="C19" s="16">
        <v>250</v>
      </c>
      <c r="D19" s="39">
        <v>230</v>
      </c>
      <c r="E19" s="17"/>
      <c r="F19" s="44">
        <f t="shared" si="0"/>
        <v>0</v>
      </c>
      <c r="G19" s="49"/>
    </row>
    <row r="20" spans="1:7" ht="18.75">
      <c r="A20" s="21" t="s">
        <v>87</v>
      </c>
      <c r="B20" s="87" t="s">
        <v>88</v>
      </c>
      <c r="C20" s="20">
        <v>1200</v>
      </c>
      <c r="D20" s="39">
        <v>2250</v>
      </c>
      <c r="E20" s="17"/>
      <c r="F20" s="44">
        <f t="shared" si="0"/>
        <v>0</v>
      </c>
      <c r="G20" s="49"/>
    </row>
    <row r="21" spans="1:7" ht="30.75" customHeight="1">
      <c r="A21" s="15" t="s">
        <v>89</v>
      </c>
      <c r="B21" s="85" t="s">
        <v>90</v>
      </c>
      <c r="C21" s="16">
        <v>120</v>
      </c>
      <c r="D21" s="39">
        <v>90</v>
      </c>
      <c r="E21" s="17"/>
      <c r="F21" s="44">
        <f t="shared" si="0"/>
        <v>0</v>
      </c>
      <c r="G21" s="49"/>
    </row>
    <row r="22" spans="1:7" ht="18.75">
      <c r="A22" s="94" t="s">
        <v>9</v>
      </c>
      <c r="B22" s="95"/>
      <c r="C22" s="96"/>
      <c r="D22" s="97"/>
      <c r="E22" s="98"/>
      <c r="F22" s="99"/>
      <c r="G22" s="100"/>
    </row>
    <row r="23" spans="1:7" ht="34.5" customHeight="1">
      <c r="A23" s="15" t="s">
        <v>93</v>
      </c>
      <c r="B23" s="85" t="s">
        <v>94</v>
      </c>
      <c r="C23" s="16">
        <v>260</v>
      </c>
      <c r="D23" s="39">
        <v>510</v>
      </c>
      <c r="E23" s="32"/>
      <c r="F23" s="44">
        <f>D23*E23</f>
        <v>0</v>
      </c>
      <c r="G23" s="49"/>
    </row>
    <row r="24" spans="1:7" ht="33.75" customHeight="1">
      <c r="A24" s="15" t="s">
        <v>95</v>
      </c>
      <c r="B24" s="85" t="s">
        <v>96</v>
      </c>
      <c r="C24" s="18">
        <v>180</v>
      </c>
      <c r="D24" s="39">
        <v>690</v>
      </c>
      <c r="E24" s="32"/>
      <c r="F24" s="44">
        <f aca="true" t="shared" si="1" ref="F24:F30">D24*E24</f>
        <v>0</v>
      </c>
      <c r="G24" s="49"/>
    </row>
    <row r="25" spans="1:7" ht="31.5">
      <c r="A25" s="15" t="s">
        <v>97</v>
      </c>
      <c r="B25" s="85" t="s">
        <v>153</v>
      </c>
      <c r="C25" s="18">
        <v>230</v>
      </c>
      <c r="D25" s="39">
        <v>430</v>
      </c>
      <c r="E25" s="32"/>
      <c r="F25" s="44">
        <f t="shared" si="1"/>
        <v>0</v>
      </c>
      <c r="G25" s="49"/>
    </row>
    <row r="26" spans="1:7" ht="63">
      <c r="A26" s="15" t="s">
        <v>98</v>
      </c>
      <c r="B26" s="85" t="s">
        <v>144</v>
      </c>
      <c r="C26" s="18">
        <v>220</v>
      </c>
      <c r="D26" s="39">
        <v>520</v>
      </c>
      <c r="E26" s="32"/>
      <c r="F26" s="44">
        <f t="shared" si="1"/>
        <v>0</v>
      </c>
      <c r="G26" s="49"/>
    </row>
    <row r="27" spans="1:7" ht="33.75" customHeight="1">
      <c r="A27" s="15" t="s">
        <v>99</v>
      </c>
      <c r="B27" s="85" t="s">
        <v>152</v>
      </c>
      <c r="C27" s="16">
        <v>260</v>
      </c>
      <c r="D27" s="39">
        <v>310</v>
      </c>
      <c r="E27" s="33"/>
      <c r="F27" s="44">
        <f t="shared" si="1"/>
        <v>0</v>
      </c>
      <c r="G27" s="49"/>
    </row>
    <row r="28" spans="1:7" ht="47.25">
      <c r="A28" s="22" t="s">
        <v>100</v>
      </c>
      <c r="B28" s="88" t="s">
        <v>151</v>
      </c>
      <c r="C28" s="23">
        <v>180</v>
      </c>
      <c r="D28" s="39">
        <v>490</v>
      </c>
      <c r="E28" s="33"/>
      <c r="F28" s="44">
        <f t="shared" si="1"/>
        <v>0</v>
      </c>
      <c r="G28" s="49"/>
    </row>
    <row r="29" spans="1:7" ht="63">
      <c r="A29" s="22" t="s">
        <v>10</v>
      </c>
      <c r="B29" s="88" t="s">
        <v>142</v>
      </c>
      <c r="C29" s="24">
        <v>220</v>
      </c>
      <c r="D29" s="39">
        <v>410</v>
      </c>
      <c r="E29" s="33"/>
      <c r="F29" s="44">
        <f t="shared" si="1"/>
        <v>0</v>
      </c>
      <c r="G29" s="49"/>
    </row>
    <row r="30" spans="1:7" ht="63">
      <c r="A30" s="22" t="s">
        <v>101</v>
      </c>
      <c r="B30" s="88" t="s">
        <v>143</v>
      </c>
      <c r="C30" s="23">
        <v>200</v>
      </c>
      <c r="D30" s="39">
        <v>490</v>
      </c>
      <c r="E30" s="33"/>
      <c r="F30" s="44">
        <f t="shared" si="1"/>
        <v>0</v>
      </c>
      <c r="G30" s="49"/>
    </row>
    <row r="31" spans="1:7" s="2" customFormat="1" ht="18.75">
      <c r="A31" s="94" t="s">
        <v>102</v>
      </c>
      <c r="B31" s="95"/>
      <c r="C31" s="101"/>
      <c r="D31" s="97"/>
      <c r="E31" s="98"/>
      <c r="F31" s="102"/>
      <c r="G31" s="103"/>
    </row>
    <row r="32" spans="1:7" s="2" customFormat="1" ht="37.5">
      <c r="A32" s="22" t="s">
        <v>103</v>
      </c>
      <c r="B32" s="88" t="s">
        <v>104</v>
      </c>
      <c r="C32" s="24">
        <v>60</v>
      </c>
      <c r="D32" s="39">
        <v>450</v>
      </c>
      <c r="E32" s="33"/>
      <c r="F32" s="44">
        <f>E32*D32</f>
        <v>0</v>
      </c>
      <c r="G32" s="49"/>
    </row>
    <row r="33" spans="1:7" s="2" customFormat="1" ht="37.5">
      <c r="A33" s="22" t="s">
        <v>105</v>
      </c>
      <c r="B33" s="88" t="s">
        <v>154</v>
      </c>
      <c r="C33" s="24">
        <v>40</v>
      </c>
      <c r="D33" s="39">
        <v>290</v>
      </c>
      <c r="E33" s="33"/>
      <c r="F33" s="44">
        <f>E33*D33</f>
        <v>0</v>
      </c>
      <c r="G33" s="49"/>
    </row>
    <row r="34" spans="1:7" s="2" customFormat="1" ht="37.5" customHeight="1">
      <c r="A34" s="22" t="s">
        <v>106</v>
      </c>
      <c r="B34" s="89" t="s">
        <v>107</v>
      </c>
      <c r="C34" s="24">
        <v>90</v>
      </c>
      <c r="D34" s="39">
        <v>110</v>
      </c>
      <c r="E34" s="33"/>
      <c r="F34" s="44">
        <f>E34*D34</f>
        <v>0</v>
      </c>
      <c r="G34" s="49"/>
    </row>
    <row r="35" spans="1:7" ht="18.75">
      <c r="A35" s="94" t="s">
        <v>11</v>
      </c>
      <c r="B35" s="95"/>
      <c r="C35" s="96"/>
      <c r="D35" s="97"/>
      <c r="E35" s="98"/>
      <c r="F35" s="102"/>
      <c r="G35" s="103"/>
    </row>
    <row r="36" spans="1:7" ht="48.75" customHeight="1">
      <c r="A36" s="15" t="s">
        <v>108</v>
      </c>
      <c r="B36" s="85" t="s">
        <v>159</v>
      </c>
      <c r="C36" s="18">
        <v>300</v>
      </c>
      <c r="D36" s="39">
        <v>790</v>
      </c>
      <c r="E36" s="32"/>
      <c r="F36" s="44">
        <f>E36*D36</f>
        <v>0</v>
      </c>
      <c r="G36" s="49"/>
    </row>
    <row r="37" spans="1:7" ht="48" customHeight="1">
      <c r="A37" s="15" t="s">
        <v>109</v>
      </c>
      <c r="B37" s="85" t="s">
        <v>158</v>
      </c>
      <c r="C37" s="18">
        <v>285</v>
      </c>
      <c r="D37" s="39">
        <v>690</v>
      </c>
      <c r="E37" s="33"/>
      <c r="F37" s="44">
        <f aca="true" t="shared" si="2" ref="F37:F44">E37*D37</f>
        <v>0</v>
      </c>
      <c r="G37" s="49"/>
    </row>
    <row r="38" spans="1:7" ht="37.5">
      <c r="A38" s="15" t="s">
        <v>110</v>
      </c>
      <c r="B38" s="85" t="s">
        <v>111</v>
      </c>
      <c r="C38" s="18" t="s">
        <v>112</v>
      </c>
      <c r="D38" s="39">
        <v>670</v>
      </c>
      <c r="E38" s="33"/>
      <c r="F38" s="44">
        <f t="shared" si="2"/>
        <v>0</v>
      </c>
      <c r="G38" s="49"/>
    </row>
    <row r="39" spans="1:7" ht="34.5" customHeight="1">
      <c r="A39" s="15" t="s">
        <v>113</v>
      </c>
      <c r="B39" s="85" t="s">
        <v>157</v>
      </c>
      <c r="C39" s="18">
        <v>300</v>
      </c>
      <c r="D39" s="39">
        <v>490</v>
      </c>
      <c r="E39" s="33"/>
      <c r="F39" s="44">
        <f t="shared" si="2"/>
        <v>0</v>
      </c>
      <c r="G39" s="49"/>
    </row>
    <row r="40" spans="1:7" ht="34.5" customHeight="1">
      <c r="A40" s="15" t="s">
        <v>12</v>
      </c>
      <c r="B40" s="85" t="s">
        <v>114</v>
      </c>
      <c r="C40" s="18">
        <v>250</v>
      </c>
      <c r="D40" s="39">
        <v>630</v>
      </c>
      <c r="E40" s="33"/>
      <c r="F40" s="44">
        <f t="shared" si="2"/>
        <v>0</v>
      </c>
      <c r="G40" s="49"/>
    </row>
    <row r="41" spans="1:7" ht="44.25" customHeight="1">
      <c r="A41" s="15" t="s">
        <v>115</v>
      </c>
      <c r="B41" s="85" t="s">
        <v>156</v>
      </c>
      <c r="C41" s="18" t="s">
        <v>116</v>
      </c>
      <c r="D41" s="39">
        <v>560</v>
      </c>
      <c r="E41" s="33"/>
      <c r="F41" s="44">
        <f t="shared" si="2"/>
        <v>0</v>
      </c>
      <c r="G41" s="49"/>
    </row>
    <row r="42" spans="1:7" ht="41.25" customHeight="1">
      <c r="A42" s="19" t="s">
        <v>117</v>
      </c>
      <c r="B42" s="86" t="s">
        <v>155</v>
      </c>
      <c r="C42" s="19">
        <v>3500</v>
      </c>
      <c r="D42" s="39">
        <v>6000</v>
      </c>
      <c r="E42" s="33"/>
      <c r="F42" s="44">
        <f t="shared" si="2"/>
        <v>0</v>
      </c>
      <c r="G42" s="49"/>
    </row>
    <row r="43" spans="1:7" ht="39.75" customHeight="1">
      <c r="A43" s="19" t="s">
        <v>118</v>
      </c>
      <c r="B43" s="86" t="s">
        <v>119</v>
      </c>
      <c r="C43" s="19">
        <v>1000</v>
      </c>
      <c r="D43" s="39">
        <v>4900</v>
      </c>
      <c r="E43" s="33"/>
      <c r="F43" s="44">
        <f t="shared" si="2"/>
        <v>0</v>
      </c>
      <c r="G43" s="49"/>
    </row>
    <row r="44" spans="1:7" ht="37.5">
      <c r="A44" s="15" t="s">
        <v>120</v>
      </c>
      <c r="B44" s="85" t="s">
        <v>121</v>
      </c>
      <c r="C44" s="16">
        <v>210</v>
      </c>
      <c r="D44" s="39">
        <v>690</v>
      </c>
      <c r="E44" s="33"/>
      <c r="F44" s="44">
        <f t="shared" si="2"/>
        <v>0</v>
      </c>
      <c r="G44" s="49"/>
    </row>
    <row r="45" spans="1:12" ht="18.75">
      <c r="A45" s="94" t="s">
        <v>13</v>
      </c>
      <c r="B45" s="95"/>
      <c r="C45" s="96"/>
      <c r="D45" s="97"/>
      <c r="E45" s="98"/>
      <c r="F45" s="102"/>
      <c r="G45" s="103"/>
      <c r="H45" s="3"/>
      <c r="I45" s="4"/>
      <c r="J45" s="5"/>
      <c r="K45" s="6"/>
      <c r="L45" s="6"/>
    </row>
    <row r="46" spans="1:12" ht="31.5">
      <c r="A46" s="134" t="s">
        <v>14</v>
      </c>
      <c r="B46" s="90" t="s">
        <v>122</v>
      </c>
      <c r="C46" s="34">
        <v>147</v>
      </c>
      <c r="D46" s="40">
        <v>270</v>
      </c>
      <c r="E46" s="35"/>
      <c r="F46" s="44">
        <f>E46*D46</f>
        <v>0</v>
      </c>
      <c r="G46" s="49"/>
      <c r="H46" s="3"/>
      <c r="I46" s="7"/>
      <c r="J46" s="5"/>
      <c r="K46" s="6"/>
      <c r="L46" s="6"/>
    </row>
    <row r="47" spans="1:12" ht="63">
      <c r="A47" s="133" t="s">
        <v>15</v>
      </c>
      <c r="B47" s="91" t="s">
        <v>149</v>
      </c>
      <c r="C47" s="36" t="s">
        <v>16</v>
      </c>
      <c r="D47" s="41">
        <v>290</v>
      </c>
      <c r="E47" s="37"/>
      <c r="F47" s="45">
        <f>E47*D47</f>
        <v>0</v>
      </c>
      <c r="G47" s="50"/>
      <c r="H47" s="8"/>
      <c r="I47" s="9"/>
      <c r="J47" s="10"/>
      <c r="K47" s="11"/>
      <c r="L47" s="11"/>
    </row>
    <row r="48" spans="1:12" ht="19.5">
      <c r="A48" s="141" t="s">
        <v>123</v>
      </c>
      <c r="B48" s="141"/>
      <c r="C48" s="141"/>
      <c r="D48" s="141"/>
      <c r="E48" s="104"/>
      <c r="F48" s="105"/>
      <c r="G48" s="106"/>
      <c r="H48" s="144"/>
      <c r="I48" s="12"/>
      <c r="J48" s="145"/>
      <c r="K48" s="145"/>
      <c r="L48" s="145"/>
    </row>
    <row r="49" spans="1:12" ht="18.75">
      <c r="A49" s="22" t="s">
        <v>124</v>
      </c>
      <c r="B49" s="22"/>
      <c r="C49" s="23">
        <v>500</v>
      </c>
      <c r="D49" s="39">
        <v>390</v>
      </c>
      <c r="E49" s="38"/>
      <c r="F49" s="46">
        <f>E49*D49</f>
        <v>0</v>
      </c>
      <c r="G49" s="51"/>
      <c r="H49" s="144"/>
      <c r="I49" s="12"/>
      <c r="J49" s="145"/>
      <c r="K49" s="145"/>
      <c r="L49" s="145"/>
    </row>
    <row r="50" spans="1:7" ht="18.75">
      <c r="A50" s="22" t="s">
        <v>125</v>
      </c>
      <c r="B50" s="22"/>
      <c r="C50" s="23">
        <v>500</v>
      </c>
      <c r="D50" s="39">
        <v>390</v>
      </c>
      <c r="E50" s="38"/>
      <c r="F50" s="46">
        <f aca="true" t="shared" si="3" ref="F50:F57">E50*D50</f>
        <v>0</v>
      </c>
      <c r="G50" s="51"/>
    </row>
    <row r="51" spans="1:7" ht="18.75">
      <c r="A51" s="22" t="s">
        <v>126</v>
      </c>
      <c r="B51" s="22"/>
      <c r="C51" s="23">
        <v>500</v>
      </c>
      <c r="D51" s="39">
        <v>390</v>
      </c>
      <c r="E51" s="38"/>
      <c r="F51" s="46">
        <f t="shared" si="3"/>
        <v>0</v>
      </c>
      <c r="G51" s="51"/>
    </row>
    <row r="52" spans="1:7" ht="18.75">
      <c r="A52" s="22" t="s">
        <v>127</v>
      </c>
      <c r="B52" s="22"/>
      <c r="C52" s="23">
        <v>1000</v>
      </c>
      <c r="D52" s="39">
        <v>500</v>
      </c>
      <c r="E52" s="38"/>
      <c r="F52" s="46">
        <f t="shared" si="3"/>
        <v>0</v>
      </c>
      <c r="G52" s="51"/>
    </row>
    <row r="53" spans="1:7" ht="18.75">
      <c r="A53" s="22" t="s">
        <v>128</v>
      </c>
      <c r="B53" s="22"/>
      <c r="C53" s="23">
        <v>1000</v>
      </c>
      <c r="D53" s="39">
        <v>500</v>
      </c>
      <c r="E53" s="38"/>
      <c r="F53" s="46">
        <f t="shared" si="3"/>
        <v>0</v>
      </c>
      <c r="G53" s="51"/>
    </row>
    <row r="54" spans="1:9" ht="37.5">
      <c r="A54" s="22" t="s">
        <v>129</v>
      </c>
      <c r="B54" s="22"/>
      <c r="C54" s="23">
        <v>500</v>
      </c>
      <c r="D54" s="39">
        <v>160</v>
      </c>
      <c r="E54" s="38"/>
      <c r="F54" s="46">
        <f t="shared" si="3"/>
        <v>0</v>
      </c>
      <c r="G54" s="51"/>
      <c r="I54" s="27"/>
    </row>
    <row r="55" spans="1:9" ht="37.5">
      <c r="A55" s="22" t="s">
        <v>17</v>
      </c>
      <c r="B55" s="22"/>
      <c r="C55" s="23">
        <v>500</v>
      </c>
      <c r="D55" s="39">
        <v>160</v>
      </c>
      <c r="E55" s="38"/>
      <c r="F55" s="46">
        <f t="shared" si="3"/>
        <v>0</v>
      </c>
      <c r="G55" s="51"/>
      <c r="H55" s="27"/>
      <c r="I55" s="27"/>
    </row>
    <row r="56" spans="1:9" ht="37.5">
      <c r="A56" s="22" t="s">
        <v>129</v>
      </c>
      <c r="B56" s="22"/>
      <c r="C56" s="24">
        <v>1000</v>
      </c>
      <c r="D56" s="39">
        <v>280</v>
      </c>
      <c r="E56" s="38"/>
      <c r="F56" s="46">
        <f t="shared" si="3"/>
        <v>0</v>
      </c>
      <c r="G56" s="51"/>
      <c r="H56" s="27"/>
      <c r="I56" s="27"/>
    </row>
    <row r="57" spans="1:9" ht="37.5">
      <c r="A57" s="22" t="s">
        <v>17</v>
      </c>
      <c r="B57" s="22"/>
      <c r="C57" s="24">
        <v>1000</v>
      </c>
      <c r="D57" s="39">
        <v>280</v>
      </c>
      <c r="E57" s="38"/>
      <c r="F57" s="46">
        <f t="shared" si="3"/>
        <v>0</v>
      </c>
      <c r="G57" s="51"/>
      <c r="H57" s="27"/>
      <c r="I57" s="27"/>
    </row>
    <row r="58" spans="1:9" ht="18.75">
      <c r="A58" s="107" t="s">
        <v>20</v>
      </c>
      <c r="B58" s="108"/>
      <c r="C58" s="108"/>
      <c r="D58" s="109" t="s">
        <v>130</v>
      </c>
      <c r="E58" s="110"/>
      <c r="F58" s="111"/>
      <c r="G58" s="112" t="s">
        <v>137</v>
      </c>
      <c r="H58" s="142" t="s">
        <v>61</v>
      </c>
      <c r="I58" s="143"/>
    </row>
    <row r="59" spans="1:9" ht="18.75">
      <c r="A59" s="21" t="s">
        <v>21</v>
      </c>
      <c r="B59" s="20"/>
      <c r="C59" s="20">
        <v>700</v>
      </c>
      <c r="D59" s="42">
        <v>3675</v>
      </c>
      <c r="E59" s="38"/>
      <c r="F59" s="46">
        <f>E59*D59</f>
        <v>0</v>
      </c>
      <c r="G59" s="52">
        <v>1050</v>
      </c>
      <c r="H59" s="142"/>
      <c r="I59" s="143"/>
    </row>
    <row r="60" spans="1:9" ht="18.75">
      <c r="A60" s="21" t="s">
        <v>22</v>
      </c>
      <c r="B60" s="20"/>
      <c r="C60" s="20">
        <v>500</v>
      </c>
      <c r="D60" s="42">
        <v>4725</v>
      </c>
      <c r="E60" s="38"/>
      <c r="F60" s="46">
        <f>E60*D60</f>
        <v>0</v>
      </c>
      <c r="G60" s="52">
        <v>1450</v>
      </c>
      <c r="H60" s="142"/>
      <c r="I60" s="143"/>
    </row>
    <row r="61" spans="1:9" ht="18.75">
      <c r="A61" s="21" t="s">
        <v>23</v>
      </c>
      <c r="B61" s="20"/>
      <c r="C61" s="20">
        <v>700</v>
      </c>
      <c r="D61" s="42">
        <v>3325</v>
      </c>
      <c r="E61" s="38"/>
      <c r="F61" s="46">
        <f>E61*D61</f>
        <v>0</v>
      </c>
      <c r="G61" s="52">
        <v>700</v>
      </c>
      <c r="H61" s="142"/>
      <c r="I61" s="143"/>
    </row>
    <row r="62" spans="1:9" ht="18.75">
      <c r="A62" s="107" t="s">
        <v>24</v>
      </c>
      <c r="B62" s="108"/>
      <c r="C62" s="108"/>
      <c r="D62" s="109"/>
      <c r="E62" s="110"/>
      <c r="F62" s="111"/>
      <c r="G62" s="112"/>
      <c r="H62" s="142"/>
      <c r="I62" s="143"/>
    </row>
    <row r="63" spans="1:7" ht="18.75">
      <c r="A63" s="21" t="s">
        <v>25</v>
      </c>
      <c r="B63" s="20"/>
      <c r="C63" s="20">
        <v>700</v>
      </c>
      <c r="D63" s="42">
        <v>4025</v>
      </c>
      <c r="E63" s="38"/>
      <c r="F63" s="46">
        <f>E63*D63</f>
        <v>0</v>
      </c>
      <c r="G63" s="52">
        <v>1300</v>
      </c>
    </row>
    <row r="64" spans="1:7" ht="37.5">
      <c r="A64" s="21" t="s">
        <v>26</v>
      </c>
      <c r="B64" s="20"/>
      <c r="C64" s="20">
        <v>700</v>
      </c>
      <c r="D64" s="42">
        <v>4725</v>
      </c>
      <c r="E64" s="38"/>
      <c r="F64" s="46">
        <f>E64*D64</f>
        <v>0</v>
      </c>
      <c r="G64" s="52">
        <v>1300</v>
      </c>
    </row>
    <row r="65" spans="1:7" ht="18.75">
      <c r="A65" s="21" t="s">
        <v>27</v>
      </c>
      <c r="B65" s="20"/>
      <c r="C65" s="20">
        <v>700</v>
      </c>
      <c r="D65" s="42">
        <v>5250</v>
      </c>
      <c r="E65" s="38"/>
      <c r="F65" s="46">
        <f>E65*D65</f>
        <v>0</v>
      </c>
      <c r="G65" s="52">
        <v>1700</v>
      </c>
    </row>
    <row r="66" spans="1:7" ht="18.75">
      <c r="A66" s="107" t="s">
        <v>28</v>
      </c>
      <c r="B66" s="108"/>
      <c r="C66" s="108"/>
      <c r="D66" s="109"/>
      <c r="E66" s="110"/>
      <c r="F66" s="111"/>
      <c r="G66" s="112"/>
    </row>
    <row r="67" spans="1:7" ht="18.75">
      <c r="A67" s="21" t="s">
        <v>29</v>
      </c>
      <c r="B67" s="20"/>
      <c r="C67" s="20">
        <v>1000</v>
      </c>
      <c r="D67" s="42">
        <v>7000</v>
      </c>
      <c r="E67" s="38"/>
      <c r="F67" s="46">
        <f>E67*D67</f>
        <v>0</v>
      </c>
      <c r="G67" s="52">
        <v>2200</v>
      </c>
    </row>
    <row r="68" spans="1:7" ht="18.75">
      <c r="A68" s="107" t="s">
        <v>30</v>
      </c>
      <c r="B68" s="108"/>
      <c r="C68" s="108"/>
      <c r="D68" s="109"/>
      <c r="E68" s="110"/>
      <c r="F68" s="111"/>
      <c r="G68" s="112"/>
    </row>
    <row r="69" spans="1:7" ht="23.25" customHeight="1">
      <c r="A69" s="21" t="s">
        <v>31</v>
      </c>
      <c r="B69" s="20"/>
      <c r="C69" s="20">
        <v>700</v>
      </c>
      <c r="D69" s="42">
        <v>5075</v>
      </c>
      <c r="E69" s="38"/>
      <c r="F69" s="46">
        <f>E69*D69</f>
        <v>0</v>
      </c>
      <c r="G69" s="52">
        <v>1500</v>
      </c>
    </row>
    <row r="70" spans="1:7" ht="23.25" customHeight="1">
      <c r="A70" s="21" t="s">
        <v>32</v>
      </c>
      <c r="B70" s="20"/>
      <c r="C70" s="20">
        <v>700</v>
      </c>
      <c r="D70" s="42">
        <v>5075</v>
      </c>
      <c r="E70" s="38"/>
      <c r="F70" s="46">
        <f>E70*D70</f>
        <v>0</v>
      </c>
      <c r="G70" s="52">
        <v>1700</v>
      </c>
    </row>
    <row r="71" spans="1:7" ht="20.25" customHeight="1">
      <c r="A71" s="21" t="s">
        <v>33</v>
      </c>
      <c r="B71" s="20"/>
      <c r="C71" s="20">
        <v>700</v>
      </c>
      <c r="D71" s="42">
        <v>5775</v>
      </c>
      <c r="E71" s="38"/>
      <c r="F71" s="46">
        <f>E71*D71</f>
        <v>0</v>
      </c>
      <c r="G71" s="52">
        <v>2000</v>
      </c>
    </row>
    <row r="72" spans="1:7" ht="18.75">
      <c r="A72" s="107" t="s">
        <v>34</v>
      </c>
      <c r="B72" s="108"/>
      <c r="C72" s="108"/>
      <c r="D72" s="109"/>
      <c r="E72" s="110"/>
      <c r="F72" s="111"/>
      <c r="G72" s="112"/>
    </row>
    <row r="73" spans="1:7" ht="18.75">
      <c r="A73" s="21" t="s">
        <v>35</v>
      </c>
      <c r="B73" s="20"/>
      <c r="C73" s="20">
        <v>700</v>
      </c>
      <c r="D73" s="42">
        <v>4375</v>
      </c>
      <c r="E73" s="38"/>
      <c r="F73" s="46">
        <f>E73*D73</f>
        <v>0</v>
      </c>
      <c r="G73" s="52">
        <v>1350</v>
      </c>
    </row>
    <row r="74" spans="1:7" ht="18.75">
      <c r="A74" s="21" t="s">
        <v>36</v>
      </c>
      <c r="B74" s="20"/>
      <c r="C74" s="20">
        <v>700</v>
      </c>
      <c r="D74" s="42">
        <v>4900</v>
      </c>
      <c r="E74" s="38"/>
      <c r="F74" s="46">
        <f>E74*D74</f>
        <v>0</v>
      </c>
      <c r="G74" s="52">
        <v>1700</v>
      </c>
    </row>
    <row r="75" spans="1:7" ht="18.75">
      <c r="A75" s="21" t="s">
        <v>37</v>
      </c>
      <c r="B75" s="20"/>
      <c r="C75" s="20">
        <v>700</v>
      </c>
      <c r="D75" s="42">
        <v>7525</v>
      </c>
      <c r="E75" s="38"/>
      <c r="F75" s="46">
        <f>E75*D75</f>
        <v>0</v>
      </c>
      <c r="G75" s="52">
        <v>2700</v>
      </c>
    </row>
    <row r="76" spans="1:7" ht="18.75">
      <c r="A76" s="21" t="s">
        <v>38</v>
      </c>
      <c r="B76" s="20"/>
      <c r="C76" s="20">
        <v>700</v>
      </c>
      <c r="D76" s="42">
        <v>11375</v>
      </c>
      <c r="E76" s="38"/>
      <c r="F76" s="46">
        <f>E76*D76</f>
        <v>0</v>
      </c>
      <c r="G76" s="52">
        <v>4700</v>
      </c>
    </row>
    <row r="77" spans="1:7" ht="18.75">
      <c r="A77" s="107" t="s">
        <v>39</v>
      </c>
      <c r="B77" s="108"/>
      <c r="C77" s="108"/>
      <c r="D77" s="109"/>
      <c r="E77" s="110"/>
      <c r="F77" s="111"/>
      <c r="G77" s="112"/>
    </row>
    <row r="78" spans="1:7" ht="18.75">
      <c r="A78" s="21" t="s">
        <v>40</v>
      </c>
      <c r="B78" s="20"/>
      <c r="C78" s="20">
        <v>750</v>
      </c>
      <c r="D78" s="42">
        <v>2156.25</v>
      </c>
      <c r="E78" s="38"/>
      <c r="F78" s="46">
        <f>E78*D78</f>
        <v>0</v>
      </c>
      <c r="G78" s="52">
        <v>980</v>
      </c>
    </row>
    <row r="79" spans="1:7" ht="18.75">
      <c r="A79" s="107" t="s">
        <v>41</v>
      </c>
      <c r="B79" s="108"/>
      <c r="C79" s="108"/>
      <c r="D79" s="109"/>
      <c r="E79" s="110"/>
      <c r="F79" s="111"/>
      <c r="G79" s="112"/>
    </row>
    <row r="80" spans="1:7" ht="18.75">
      <c r="A80" s="21" t="s">
        <v>42</v>
      </c>
      <c r="B80" s="20"/>
      <c r="C80" s="20">
        <v>700</v>
      </c>
      <c r="D80" s="42">
        <v>4550</v>
      </c>
      <c r="E80" s="38"/>
      <c r="F80" s="46">
        <f>E80*D80</f>
        <v>0</v>
      </c>
      <c r="G80" s="52">
        <v>1200</v>
      </c>
    </row>
    <row r="81" spans="1:7" ht="24.75" customHeight="1">
      <c r="A81" s="21" t="s">
        <v>43</v>
      </c>
      <c r="B81" s="20"/>
      <c r="C81" s="20">
        <v>700</v>
      </c>
      <c r="D81" s="42">
        <v>4550</v>
      </c>
      <c r="E81" s="38"/>
      <c r="F81" s="46">
        <f>E81*D81</f>
        <v>0</v>
      </c>
      <c r="G81" s="52">
        <v>1200</v>
      </c>
    </row>
    <row r="82" spans="1:7" ht="39" customHeight="1">
      <c r="A82" s="21" t="s">
        <v>44</v>
      </c>
      <c r="B82" s="20"/>
      <c r="C82" s="20">
        <v>500</v>
      </c>
      <c r="D82" s="42">
        <v>4375</v>
      </c>
      <c r="E82" s="38"/>
      <c r="F82" s="46">
        <f>E82*D82</f>
        <v>0</v>
      </c>
      <c r="G82" s="52">
        <v>1060</v>
      </c>
    </row>
    <row r="83" spans="1:7" ht="18.75">
      <c r="A83" s="107" t="s">
        <v>45</v>
      </c>
      <c r="B83" s="108"/>
      <c r="C83" s="108"/>
      <c r="D83" s="109"/>
      <c r="E83" s="110"/>
      <c r="F83" s="111"/>
      <c r="G83" s="112"/>
    </row>
    <row r="84" spans="1:7" ht="18.75">
      <c r="A84" s="21" t="s">
        <v>46</v>
      </c>
      <c r="B84" s="20"/>
      <c r="C84" s="20">
        <v>1000</v>
      </c>
      <c r="D84" s="42">
        <v>7750</v>
      </c>
      <c r="E84" s="38"/>
      <c r="F84" s="46">
        <f>E84*D84</f>
        <v>0</v>
      </c>
      <c r="G84" s="52">
        <v>2500</v>
      </c>
    </row>
    <row r="85" spans="1:7" ht="18.75">
      <c r="A85" s="21" t="s">
        <v>47</v>
      </c>
      <c r="B85" s="20"/>
      <c r="C85" s="20">
        <v>1000</v>
      </c>
      <c r="D85" s="42">
        <v>7250</v>
      </c>
      <c r="E85" s="38"/>
      <c r="F85" s="46">
        <f aca="true" t="shared" si="4" ref="F85:F102">E85*D85</f>
        <v>0</v>
      </c>
      <c r="G85" s="52">
        <v>1950</v>
      </c>
    </row>
    <row r="86" spans="1:7" ht="18.75">
      <c r="A86" s="21" t="s">
        <v>48</v>
      </c>
      <c r="B86" s="20"/>
      <c r="C86" s="20">
        <v>700</v>
      </c>
      <c r="D86" s="42">
        <v>7875</v>
      </c>
      <c r="E86" s="38"/>
      <c r="F86" s="46">
        <f t="shared" si="4"/>
        <v>0</v>
      </c>
      <c r="G86" s="52">
        <v>2850</v>
      </c>
    </row>
    <row r="87" spans="1:7" ht="18.75">
      <c r="A87" s="21" t="s">
        <v>18</v>
      </c>
      <c r="B87" s="20"/>
      <c r="C87" s="20">
        <v>700</v>
      </c>
      <c r="D87" s="42">
        <v>5600</v>
      </c>
      <c r="E87" s="38"/>
      <c r="F87" s="46">
        <f t="shared" si="4"/>
        <v>0</v>
      </c>
      <c r="G87" s="52">
        <v>1650</v>
      </c>
    </row>
    <row r="88" spans="1:7" ht="19.5" customHeight="1">
      <c r="A88" s="21" t="s">
        <v>49</v>
      </c>
      <c r="B88" s="20"/>
      <c r="C88" s="20">
        <v>700</v>
      </c>
      <c r="D88" s="42">
        <v>13475</v>
      </c>
      <c r="E88" s="38"/>
      <c r="F88" s="46">
        <f t="shared" si="4"/>
        <v>0</v>
      </c>
      <c r="G88" s="52">
        <v>4750</v>
      </c>
    </row>
    <row r="89" spans="1:7" ht="18.75">
      <c r="A89" s="107" t="s">
        <v>50</v>
      </c>
      <c r="B89" s="108"/>
      <c r="C89" s="108"/>
      <c r="D89" s="109"/>
      <c r="E89" s="110"/>
      <c r="F89" s="111"/>
      <c r="G89" s="112"/>
    </row>
    <row r="90" spans="1:7" ht="40.5" customHeight="1">
      <c r="A90" s="21" t="s">
        <v>131</v>
      </c>
      <c r="B90" s="20"/>
      <c r="C90" s="20">
        <v>750</v>
      </c>
      <c r="D90" s="42">
        <v>1900</v>
      </c>
      <c r="E90" s="38"/>
      <c r="F90" s="46">
        <f t="shared" si="4"/>
        <v>0</v>
      </c>
      <c r="G90" s="53">
        <v>800</v>
      </c>
    </row>
    <row r="91" spans="1:7" ht="39" customHeight="1">
      <c r="A91" s="21" t="s">
        <v>132</v>
      </c>
      <c r="B91" s="20"/>
      <c r="C91" s="20">
        <v>750</v>
      </c>
      <c r="D91" s="42">
        <v>2750</v>
      </c>
      <c r="E91" s="38"/>
      <c r="F91" s="46">
        <f t="shared" si="4"/>
        <v>0</v>
      </c>
      <c r="G91" s="52">
        <v>1400</v>
      </c>
    </row>
    <row r="92" spans="1:7" ht="18.75">
      <c r="A92" s="107" t="s">
        <v>51</v>
      </c>
      <c r="B92" s="108"/>
      <c r="C92" s="108"/>
      <c r="D92" s="109"/>
      <c r="E92" s="110"/>
      <c r="F92" s="111"/>
      <c r="G92" s="112"/>
    </row>
    <row r="93" spans="1:7" ht="39" customHeight="1">
      <c r="A93" s="21" t="s">
        <v>53</v>
      </c>
      <c r="B93" s="21"/>
      <c r="C93" s="20">
        <v>750</v>
      </c>
      <c r="D93" s="42">
        <v>1450</v>
      </c>
      <c r="E93" s="38"/>
      <c r="F93" s="46">
        <f t="shared" si="4"/>
        <v>0</v>
      </c>
      <c r="G93" s="52">
        <v>680</v>
      </c>
    </row>
    <row r="94" spans="1:7" ht="39" customHeight="1">
      <c r="A94" s="21" t="s">
        <v>133</v>
      </c>
      <c r="B94" s="21"/>
      <c r="C94" s="20">
        <v>750</v>
      </c>
      <c r="D94" s="42">
        <v>1600</v>
      </c>
      <c r="E94" s="38"/>
      <c r="F94" s="46">
        <f t="shared" si="4"/>
        <v>0</v>
      </c>
      <c r="G94" s="52">
        <v>700</v>
      </c>
    </row>
    <row r="95" spans="1:7" ht="40.5" customHeight="1">
      <c r="A95" s="21" t="s">
        <v>52</v>
      </c>
      <c r="B95" s="21"/>
      <c r="C95" s="20">
        <v>750</v>
      </c>
      <c r="D95" s="42">
        <v>2050</v>
      </c>
      <c r="E95" s="38"/>
      <c r="F95" s="46">
        <f t="shared" si="4"/>
        <v>0</v>
      </c>
      <c r="G95" s="52">
        <v>1350</v>
      </c>
    </row>
    <row r="96" spans="1:7" ht="37.5">
      <c r="A96" s="21" t="s">
        <v>54</v>
      </c>
      <c r="B96" s="21"/>
      <c r="C96" s="20">
        <v>750</v>
      </c>
      <c r="D96" s="42">
        <v>2950</v>
      </c>
      <c r="E96" s="38"/>
      <c r="F96" s="46">
        <f t="shared" si="4"/>
        <v>0</v>
      </c>
      <c r="G96" s="52">
        <v>1550</v>
      </c>
    </row>
    <row r="97" spans="1:7" ht="37.5">
      <c r="A97" s="21" t="s">
        <v>55</v>
      </c>
      <c r="B97" s="21"/>
      <c r="C97" s="20">
        <v>1500</v>
      </c>
      <c r="D97" s="42">
        <v>5300</v>
      </c>
      <c r="E97" s="38"/>
      <c r="F97" s="46">
        <f t="shared" si="4"/>
        <v>0</v>
      </c>
      <c r="G97" s="52">
        <v>3400</v>
      </c>
    </row>
    <row r="98" spans="1:7" ht="18.75">
      <c r="A98" s="107" t="s">
        <v>56</v>
      </c>
      <c r="B98" s="108"/>
      <c r="C98" s="108"/>
      <c r="D98" s="109"/>
      <c r="E98" s="110"/>
      <c r="F98" s="111"/>
      <c r="G98" s="112"/>
    </row>
    <row r="99" spans="1:7" ht="44.25" customHeight="1">
      <c r="A99" s="21" t="s">
        <v>57</v>
      </c>
      <c r="B99" s="21"/>
      <c r="C99" s="20">
        <v>750</v>
      </c>
      <c r="D99" s="42">
        <v>1850</v>
      </c>
      <c r="E99" s="38"/>
      <c r="F99" s="46">
        <f t="shared" si="4"/>
        <v>0</v>
      </c>
      <c r="G99" s="52">
        <v>780</v>
      </c>
    </row>
    <row r="100" spans="1:7" ht="37.5">
      <c r="A100" s="21" t="s">
        <v>134</v>
      </c>
      <c r="B100" s="21"/>
      <c r="C100" s="20">
        <v>750</v>
      </c>
      <c r="D100" s="42">
        <v>2050</v>
      </c>
      <c r="E100" s="38"/>
      <c r="F100" s="46">
        <f t="shared" si="4"/>
        <v>0</v>
      </c>
      <c r="G100" s="52">
        <v>900</v>
      </c>
    </row>
    <row r="101" spans="1:7" ht="37.5">
      <c r="A101" s="21" t="s">
        <v>135</v>
      </c>
      <c r="B101" s="21"/>
      <c r="C101" s="20">
        <v>750</v>
      </c>
      <c r="D101" s="42">
        <v>1600</v>
      </c>
      <c r="E101" s="38"/>
      <c r="F101" s="46">
        <f t="shared" si="4"/>
        <v>0</v>
      </c>
      <c r="G101" s="52">
        <v>700</v>
      </c>
    </row>
    <row r="102" spans="1:7" ht="37.5">
      <c r="A102" s="21" t="s">
        <v>136</v>
      </c>
      <c r="B102" s="21"/>
      <c r="C102" s="20">
        <v>750</v>
      </c>
      <c r="D102" s="42">
        <v>1650</v>
      </c>
      <c r="E102" s="38"/>
      <c r="F102" s="46">
        <f t="shared" si="4"/>
        <v>0</v>
      </c>
      <c r="G102" s="52">
        <v>680</v>
      </c>
    </row>
    <row r="103" spans="1:7" ht="18.75">
      <c r="A103" s="113" t="s">
        <v>58</v>
      </c>
      <c r="B103" s="114"/>
      <c r="C103" s="115"/>
      <c r="D103" s="116"/>
      <c r="E103" s="117"/>
      <c r="F103" s="118">
        <f>SUM(F6:F102)</f>
        <v>0</v>
      </c>
      <c r="G103" s="54"/>
    </row>
    <row r="104" spans="1:7" ht="18.75">
      <c r="A104" s="119" t="s">
        <v>150</v>
      </c>
      <c r="B104" s="120"/>
      <c r="C104" s="121">
        <v>0.1</v>
      </c>
      <c r="D104" s="122"/>
      <c r="E104" s="123"/>
      <c r="F104" s="124">
        <f>F103*10%</f>
        <v>0</v>
      </c>
      <c r="G104" s="54"/>
    </row>
    <row r="105" spans="1:7" ht="18.75">
      <c r="A105" s="125" t="s">
        <v>59</v>
      </c>
      <c r="B105" s="126"/>
      <c r="C105" s="127"/>
      <c r="D105" s="122"/>
      <c r="E105" s="123"/>
      <c r="F105" s="124">
        <f>F103+F104</f>
        <v>0</v>
      </c>
      <c r="G105" s="54"/>
    </row>
    <row r="106" spans="1:7" ht="18.75">
      <c r="A106" s="58"/>
      <c r="B106" s="29"/>
      <c r="C106" s="30"/>
      <c r="D106" s="43"/>
      <c r="E106" s="31"/>
      <c r="F106" s="47"/>
      <c r="G106" s="54"/>
    </row>
    <row r="107" spans="1:7" ht="37.5">
      <c r="A107" s="128" t="s">
        <v>60</v>
      </c>
      <c r="B107" s="129"/>
      <c r="C107" s="132"/>
      <c r="D107" s="68"/>
      <c r="E107" s="130"/>
      <c r="F107" s="131" t="e">
        <f>F105/F2</f>
        <v>#DIV/0!</v>
      </c>
      <c r="G107" s="54"/>
    </row>
    <row r="108" spans="1:7" ht="15.75">
      <c r="A108" s="146"/>
      <c r="B108" s="25"/>
      <c r="C108" s="13"/>
      <c r="D108" s="147" t="s">
        <v>19</v>
      </c>
      <c r="E108" s="147"/>
      <c r="F108" s="147"/>
      <c r="G108" s="55"/>
    </row>
    <row r="109" spans="1:7" ht="15.75">
      <c r="A109" s="146"/>
      <c r="B109" s="25"/>
      <c r="C109" s="13"/>
      <c r="D109" s="147"/>
      <c r="E109" s="147"/>
      <c r="F109" s="147"/>
      <c r="G109" s="55"/>
    </row>
    <row r="110" ht="15.75">
      <c r="G110" s="56"/>
    </row>
  </sheetData>
  <sheetProtection selectLockedCells="1" selectUnlockedCells="1"/>
  <mergeCells count="7">
    <mergeCell ref="A1:D1"/>
    <mergeCell ref="A48:D48"/>
    <mergeCell ref="H58:I62"/>
    <mergeCell ref="H48:H49"/>
    <mergeCell ref="J48:L49"/>
    <mergeCell ref="A108:A109"/>
    <mergeCell ref="D108:F109"/>
  </mergeCells>
  <printOptions/>
  <pageMargins left="0.25" right="0.25" top="0.75" bottom="0.75" header="0.3" footer="0.3"/>
  <pageSetup fitToHeight="0" fitToWidth="1" horizontalDpi="600" verticalDpi="600" orientation="portrait" paperSize="9" scale="82" r:id="rId2"/>
  <ignoredErrors>
    <ignoredError sqref="F46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С. Бессмельцева</cp:lastModifiedBy>
  <cp:lastPrinted>2018-10-23T14:29:50Z</cp:lastPrinted>
  <dcterms:modified xsi:type="dcterms:W3CDTF">2019-10-03T14:09:57Z</dcterms:modified>
  <cp:category/>
  <cp:version/>
  <cp:contentType/>
  <cp:contentStatus/>
</cp:coreProperties>
</file>