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465" windowWidth="28800" windowHeight="16215" tabRatio="500"/>
  </bookViews>
  <sheets>
    <sheet name="меню банкет 2020" sheetId="1" r:id="rId1"/>
  </sheets>
  <definedNames>
    <definedName name="_xlnm.Print_Area" localSheetId="0">'меню банкет 2020'!$A$2:$I$128</definedName>
  </definedNames>
  <calcPr calcId="144525"/>
</workbook>
</file>

<file path=xl/calcChain.xml><?xml version="1.0" encoding="utf-8"?>
<calcChain xmlns="http://schemas.openxmlformats.org/spreadsheetml/2006/main">
  <c r="F19" i="1" l="1"/>
  <c r="F108" i="1" l="1"/>
  <c r="F105" i="1"/>
  <c r="F74" i="1"/>
  <c r="F75" i="1"/>
  <c r="F76" i="1"/>
  <c r="F77" i="1"/>
  <c r="F78" i="1"/>
  <c r="F79" i="1"/>
  <c r="F80" i="1"/>
  <c r="F81" i="1"/>
  <c r="F82" i="1"/>
  <c r="F83" i="1"/>
  <c r="F84" i="1"/>
  <c r="F87" i="1"/>
  <c r="F88" i="1"/>
  <c r="F89" i="1"/>
  <c r="F92" i="1"/>
  <c r="F93" i="1"/>
  <c r="F94" i="1"/>
  <c r="F97" i="1"/>
  <c r="F98" i="1"/>
  <c r="F99" i="1"/>
  <c r="F100" i="1"/>
  <c r="F101" i="1"/>
  <c r="F102" i="1"/>
  <c r="F111" i="1"/>
  <c r="F112" i="1"/>
  <c r="F113" i="1"/>
  <c r="F114" i="1"/>
  <c r="F115" i="1"/>
  <c r="F116" i="1"/>
  <c r="F117" i="1"/>
  <c r="F118" i="1"/>
  <c r="F119" i="1"/>
  <c r="F120" i="1"/>
  <c r="F121" i="1"/>
  <c r="F71" i="1"/>
  <c r="F34" i="1"/>
  <c r="F29" i="1"/>
  <c r="F30" i="1"/>
  <c r="F31" i="1"/>
  <c r="F33" i="1"/>
  <c r="F56" i="1"/>
  <c r="F50" i="1"/>
  <c r="F51" i="1"/>
  <c r="F52" i="1"/>
  <c r="F53" i="1"/>
  <c r="F54" i="1"/>
  <c r="F55" i="1"/>
  <c r="F49" i="1"/>
  <c r="F70" i="1"/>
  <c r="F72" i="1"/>
  <c r="F62" i="1"/>
  <c r="F63" i="1"/>
  <c r="F64" i="1"/>
  <c r="F65" i="1"/>
  <c r="F66" i="1"/>
  <c r="F67" i="1"/>
  <c r="F47" i="1"/>
  <c r="F48" i="1"/>
  <c r="F39" i="1"/>
  <c r="F40" i="1"/>
  <c r="F41" i="1"/>
  <c r="F42" i="1"/>
  <c r="F43" i="1"/>
  <c r="F44" i="1"/>
  <c r="F24" i="1"/>
  <c r="F25" i="1"/>
  <c r="F26" i="1"/>
  <c r="F27" i="1"/>
  <c r="F28" i="1"/>
  <c r="F20" i="1"/>
  <c r="F21" i="1"/>
  <c r="F22" i="1"/>
  <c r="F23" i="1"/>
  <c r="F69" i="1"/>
  <c r="F59" i="1"/>
  <c r="F60" i="1"/>
  <c r="F61" i="1"/>
  <c r="F58" i="1"/>
  <c r="F46" i="1"/>
  <c r="F37" i="1"/>
  <c r="F38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5" i="1"/>
  <c r="F36" i="1"/>
  <c r="F122" i="1"/>
  <c r="F123" i="1" l="1"/>
  <c r="F124" i="1" s="1"/>
  <c r="F126" i="1" s="1"/>
</calcChain>
</file>

<file path=xl/sharedStrings.xml><?xml version="1.0" encoding="utf-8"?>
<sst xmlns="http://schemas.openxmlformats.org/spreadsheetml/2006/main" count="189" uniqueCount="185">
  <si>
    <t xml:space="preserve">Гость: </t>
  </si>
  <si>
    <t>Дата:                 Время:</t>
  </si>
  <si>
    <t>Кол-во:</t>
  </si>
  <si>
    <t>Название блюда</t>
  </si>
  <si>
    <t>гр</t>
  </si>
  <si>
    <t>цена</t>
  </si>
  <si>
    <t>Закуски в стол:</t>
  </si>
  <si>
    <t>Десерт:</t>
  </si>
  <si>
    <t>Вода газированная Аква Русса</t>
  </si>
  <si>
    <t>Подпись______________________________</t>
  </si>
  <si>
    <t>Подитог</t>
  </si>
  <si>
    <t>обслуживание</t>
  </si>
  <si>
    <t>ИТОГО  к оплате по меню</t>
  </si>
  <si>
    <t>ВСЕГО на 1 человека по меню</t>
  </si>
  <si>
    <t>400/90</t>
  </si>
  <si>
    <t xml:space="preserve">Ассорти солений </t>
  </si>
  <si>
    <t>230/50</t>
  </si>
  <si>
    <t xml:space="preserve">Сырное плато </t>
  </si>
  <si>
    <t>150/80</t>
  </si>
  <si>
    <t xml:space="preserve">Моцарелла с томатами </t>
  </si>
  <si>
    <t>кол-во:</t>
  </si>
  <si>
    <t>цена итого</t>
  </si>
  <si>
    <t>Комментарии</t>
  </si>
  <si>
    <t xml:space="preserve">Салат с томленой телятиной </t>
  </si>
  <si>
    <t>НАПИТКИ:</t>
  </si>
  <si>
    <t xml:space="preserve">Лимонад Тархун </t>
  </si>
  <si>
    <t xml:space="preserve">Малиновый лимонад </t>
  </si>
  <si>
    <t xml:space="preserve">Имбирный лимонад </t>
  </si>
  <si>
    <t xml:space="preserve">Соки в ассортименте </t>
  </si>
  <si>
    <t xml:space="preserve">Морс клюквенный </t>
  </si>
  <si>
    <t xml:space="preserve">Вода негазированная Аква Русса </t>
  </si>
  <si>
    <t xml:space="preserve">Салаты </t>
  </si>
  <si>
    <t>Горячие закуски</t>
  </si>
  <si>
    <t>Горячее</t>
  </si>
  <si>
    <t xml:space="preserve">Еж с перепелины яйцом и соевым соусом </t>
  </si>
  <si>
    <t>100/30</t>
  </si>
  <si>
    <t xml:space="preserve">Камчатский краб </t>
  </si>
  <si>
    <t xml:space="preserve">Татаки гребешка </t>
  </si>
  <si>
    <t xml:space="preserve">Татаки лосось </t>
  </si>
  <si>
    <t xml:space="preserve">Татаки тунец Елофин </t>
  </si>
  <si>
    <t xml:space="preserve">Устрица </t>
  </si>
  <si>
    <t>60-80</t>
  </si>
  <si>
    <t xml:space="preserve">Вырезка вола с пармитье из грибов </t>
  </si>
  <si>
    <t xml:space="preserve">Дорадо с киноа и кабачками </t>
  </si>
  <si>
    <t xml:space="preserve">Куриная грудка с диким рисом </t>
  </si>
  <si>
    <t xml:space="preserve">Лосось с рисом Басмати и соусом из апельсина </t>
  </si>
  <si>
    <t xml:space="preserve">Мачете стейк </t>
  </si>
  <si>
    <t xml:space="preserve">Медальоны из телятины с пюре из двух видов картофеля </t>
  </si>
  <si>
    <t xml:space="preserve">Судак с брандадой из кальмара и соусом из моцареллы </t>
  </si>
  <si>
    <t xml:space="preserve">Треска с сливочным соусом из лайма </t>
  </si>
  <si>
    <t xml:space="preserve">Утка с пряным кус-кусом </t>
  </si>
  <si>
    <t xml:space="preserve">Филе миньон </t>
  </si>
  <si>
    <t xml:space="preserve">Медовик </t>
  </si>
  <si>
    <t xml:space="preserve">Тирамису </t>
  </si>
  <si>
    <t xml:space="preserve">Чизкейк </t>
  </si>
  <si>
    <t xml:space="preserve">Шоколадное пирожное с малиновым сорбетом </t>
  </si>
  <si>
    <t xml:space="preserve">Жульен из креветок с сырныс соусом в устричной раковине </t>
  </si>
  <si>
    <t xml:space="preserve">Запеченые фаланги крабов с трюфельным соусом </t>
  </si>
  <si>
    <t xml:space="preserve">Королевские креветки фламбе с соусом берблан </t>
  </si>
  <si>
    <t xml:space="preserve">Креветки гриль с ананасом </t>
  </si>
  <si>
    <t xml:space="preserve">Устрица запеченая </t>
  </si>
  <si>
    <t xml:space="preserve">Ассорти мясных деликатессов </t>
  </si>
  <si>
    <t>Багеты с красной икрой</t>
  </si>
  <si>
    <t xml:space="preserve">Греческие маслины оливки </t>
  </si>
  <si>
    <t>Закуска под водку</t>
  </si>
  <si>
    <t xml:space="preserve">Мясная тарелка </t>
  </si>
  <si>
    <t xml:space="preserve">Овощная тарелка </t>
  </si>
  <si>
    <t xml:space="preserve">Паштет с гренками </t>
  </si>
  <si>
    <t xml:space="preserve">Рыбное ассорти </t>
  </si>
  <si>
    <t xml:space="preserve">Тар тар из говядины с чиабатта гриль  </t>
  </si>
  <si>
    <t>Татаки из говядины с  соусом Понзу</t>
  </si>
  <si>
    <t xml:space="preserve">Хамон100гр  </t>
  </si>
  <si>
    <t xml:space="preserve">Хлебная корзинка </t>
  </si>
  <si>
    <t xml:space="preserve">Буратта с фирменным томатным соусом и листьями салата </t>
  </si>
  <si>
    <t xml:space="preserve">Закуска Буффалино </t>
  </si>
  <si>
    <t xml:space="preserve">Салат из зелени с киноа и мини кальмарами </t>
  </si>
  <si>
    <t xml:space="preserve">Салат с креветками и авокадо азия </t>
  </si>
  <si>
    <t xml:space="preserve">Салат с морепродуктами </t>
  </si>
  <si>
    <t xml:space="preserve">Салат с ростбифом, маринованным перцем и сырным соусом </t>
  </si>
  <si>
    <t xml:space="preserve">Салат Цезарь с индейкой </t>
  </si>
  <si>
    <t xml:space="preserve">Салат Цезарь с креветкой и снегом из Пармезана </t>
  </si>
  <si>
    <t>Сет изакая 1 на 5 чел</t>
  </si>
  <si>
    <t>Сет изакая 2 на 5 чел</t>
  </si>
  <si>
    <t xml:space="preserve">Сэт Море </t>
  </si>
  <si>
    <t>Лосось запечен. под соусом 1 кг  от шефа</t>
  </si>
  <si>
    <t xml:space="preserve">Ростбиф из брискета  с овощами от шефа  </t>
  </si>
  <si>
    <t>Гарниры</t>
  </si>
  <si>
    <t>Молодой картофель</t>
  </si>
  <si>
    <t xml:space="preserve">Овощи обжаренные </t>
  </si>
  <si>
    <t xml:space="preserve">Гребешок на раковине </t>
  </si>
  <si>
    <t xml:space="preserve">Закуски на компанию </t>
  </si>
  <si>
    <t>1000/1000</t>
  </si>
  <si>
    <t>100/130</t>
  </si>
  <si>
    <t>2000/3500</t>
  </si>
  <si>
    <t>130/50</t>
  </si>
  <si>
    <t>120/45</t>
  </si>
  <si>
    <t>30/60</t>
  </si>
  <si>
    <t>130/80</t>
  </si>
  <si>
    <t>100/70</t>
  </si>
  <si>
    <t>125/50</t>
  </si>
  <si>
    <t xml:space="preserve">                 Банкетное меню ресторана 2020</t>
  </si>
  <si>
    <t>цукини, шампиньоны, болгарский перец, томаты</t>
  </si>
  <si>
    <t xml:space="preserve">Итальянская буррата по оригинальной рецептуре с томатным соусом. </t>
  </si>
  <si>
    <t xml:space="preserve">Тонко нарезанное авока- до, моцарелла с фисташ- ковым песто и рукколой. </t>
  </si>
  <si>
    <t xml:space="preserve">Салат из летней зелени с киноа, овощами, мини-каль- марами, персиками и дрессингом из кунжута. </t>
  </si>
  <si>
    <t xml:space="preserve">Салат из обжаренных на гриле морепродуктов (гребешки, креветки, осьминог) в цитрусовой заправке со свежими салатными листьями. </t>
  </si>
  <si>
    <t xml:space="preserve">Пряный салат с нежнейшим ростбифом, запеченным в травах, и соусом Песто, дополненный листьями салата, сыром моцарелла, маринованным болгарским перцем и сливочным сырным соусом. </t>
  </si>
  <si>
    <t>Овощной салат с йогуртовой заправкой и томленой телятиной</t>
  </si>
  <si>
    <t xml:space="preserve">Классический цезарь с пикантным соусом из анчоусов, помидорами черри, каперсами и хрустящей маринованной индейкой. Хрустящие гренки, песто из трав и снег из сыра пармезан доводят салат до совершенства. </t>
  </si>
  <si>
    <t xml:space="preserve">Пикантный соус из анчоусов, черри, каперсы и ароматные креветки, приготовленные в травах. Хрустящие гренки и снег из сыра пармезан доводят салат до совершенства. </t>
  </si>
  <si>
    <t>Ассорти морепродуктов на компанию. В составе – дюжина устриц, гребешки живые, креветки, кальмары и щупальца осьминога. Способ приготовления уточняйте до мероприятия</t>
  </si>
  <si>
    <t xml:space="preserve">Грибное пармитье с ароматным тимьяном и гарниром из шпината с вялеными томатами прекрасно дополняют вырезку вола прожарки Medium с соусом Демиглас. </t>
  </si>
  <si>
    <t xml:space="preserve">Стейк из диафрагмы. Имеет насыщенный говяжий аромат. </t>
  </si>
  <si>
    <t xml:space="preserve">Обжаренные на гриле медальоны из говяжьей вырезки с пюре из батата и картофеля, дополненные сочным шпинатом. </t>
  </si>
  <si>
    <t xml:space="preserve">Запеченная утиная ножка в пряном карри с кус-кусом. </t>
  </si>
  <si>
    <t xml:space="preserve">Классический стейк из центральной части мраморной вырезки. </t>
  </si>
  <si>
    <t xml:space="preserve">Запеченное филе трески. Подается с ризотто из черного киноа, салатом из соевых бобов и стручковой фасоли. </t>
  </si>
  <si>
    <t xml:space="preserve">Брандада из запеченного в травах картофеля, обжаренных на гриле кальмаров и вяленых томатов с нежным соусом из моцареллы и песто прекрасно гармонирует с сочным и золотистым судаком. Дополнительными нотками в этом блюде отзываются кресс-салат и апельсиновое масло. </t>
  </si>
  <si>
    <t xml:space="preserve">Дикий лосось с пряным рисом басмати и соусом из апельсина. </t>
  </si>
  <si>
    <t xml:space="preserve">Обжаренное филе дорада на подушке из киноа с сыром парме- зан и спагетти из кабачков, сервированных апельсиновым маслом и ароматным песто из петрушки. </t>
  </si>
  <si>
    <t xml:space="preserve">Нежное куриное филе, приготовленное су-вид и фарши- рованное фисташковым маслом. На гарнир – дикий рис с соусом Карри. </t>
  </si>
  <si>
    <t xml:space="preserve">Подушка из яркого кофейного крема с воздушным кофейным бисквитом. Накрывается облаком из крема маскарпоне и посыпается хрустящим печеньем. </t>
  </si>
  <si>
    <t xml:space="preserve">Насыщенный шоколадный вкус пирожного прекрасно оттеняется соусом из красных ягод со свежей клубникой, сервируется шариком малинового сорбета, шоколадными чипсами и миндальными лепестками. </t>
  </si>
  <si>
    <t xml:space="preserve">Сливочный чизкейк с бурбонной ванилью, сорбетом из черешни и соусом из красных ягод. </t>
  </si>
  <si>
    <t xml:space="preserve">Ассорти из 5 видов сыров, таких как: камамбер, домашний, эмменталь резерв, козий, монтеблун. </t>
  </si>
  <si>
    <t xml:space="preserve">Ломтики говяжьей вырезки с японским соусом Понзу и хрустящим картофелем пай. </t>
  </si>
  <si>
    <t xml:space="preserve">Нордлендер, зерновой, маратон, кукурузный, чесночная булочка. </t>
  </si>
  <si>
    <t xml:space="preserve">Пармская ветчина, сыровяленая свиная шея, салями, сырные палочки, утиный паштет, сливочный сыр, маринованные патиссоны, гриссини,  маринованный лук и фаршированные перчики чили.  </t>
  </si>
  <si>
    <t>Пепси/7АП/Миринда/Эвервесс тоник</t>
  </si>
  <si>
    <t>Вино Игристое Просекко Болла Экстра Драй (Италия)</t>
  </si>
  <si>
    <t>Вино Игристое Фонте Асти (Италия)</t>
  </si>
  <si>
    <t>Вино Игристое Кампо Виехо Кава Брют (Испания)</t>
  </si>
  <si>
    <t>Вино Игристое Мартини Асти (Италия)</t>
  </si>
  <si>
    <t>Вино Игристое Frettino Brut (Италия)</t>
  </si>
  <si>
    <t>Вино Игристое Frettino Semi-Sweet (Италия)</t>
  </si>
  <si>
    <t>Шато Кусто ля Гранжот сухое (Франция)</t>
  </si>
  <si>
    <t>Вино Красное Кампо Виехо Тепранильо сухое (Испания)</t>
  </si>
  <si>
    <t>Вино Красное Ладорье Медок сухое (Франция)</t>
  </si>
  <si>
    <t>Вино Белое Баттерфляй Ридж Рислинг-Гевюрцтраминер полусухое (Австралия)</t>
  </si>
  <si>
    <t>Вино Белое Бранкотт Совиньон сухое (Новая Зеландия)</t>
  </si>
  <si>
    <t>Вино Белое Нувиана Шардоне сухое (Испания)</t>
  </si>
  <si>
    <t>Вино Розовое Нувиана Росадо сухое (Испания)</t>
  </si>
  <si>
    <t>Вермут Мартини Бьянко, Фиеро, Россо, Драй</t>
  </si>
  <si>
    <t>Крепкий</t>
  </si>
  <si>
    <t>Вина</t>
  </si>
  <si>
    <t>белые</t>
  </si>
  <si>
    <t>Красные</t>
  </si>
  <si>
    <t>игристые</t>
  </si>
  <si>
    <t>Вино</t>
  </si>
  <si>
    <t>розовое</t>
  </si>
  <si>
    <t>алкоголь</t>
  </si>
  <si>
    <t>Вермут</t>
  </si>
  <si>
    <t>Виски Фэймос Грауз</t>
  </si>
  <si>
    <t>Виски Джемесон</t>
  </si>
  <si>
    <t>Виски Джим Бим</t>
  </si>
  <si>
    <t>Коньяк Арарат 5*</t>
  </si>
  <si>
    <t>Коньяк Мартель VS</t>
  </si>
  <si>
    <t>Ром Гавана Клаб Аньехо 3 года</t>
  </si>
  <si>
    <t>Текила Ольмека Бланко, Голд</t>
  </si>
  <si>
    <t>Водка Абсолют</t>
  </si>
  <si>
    <t xml:space="preserve">Водка Алтай </t>
  </si>
  <si>
    <t>Джин Бифитер</t>
  </si>
  <si>
    <t>Бехеровка</t>
  </si>
  <si>
    <t xml:space="preserve">Сашими гребешок охлажденный </t>
  </si>
  <si>
    <t xml:space="preserve">Сашими креветка </t>
  </si>
  <si>
    <t xml:space="preserve">Сашими лосось </t>
  </si>
  <si>
    <t xml:space="preserve">Сашими тунец Елофин </t>
  </si>
  <si>
    <t xml:space="preserve">Сашими угорь </t>
  </si>
  <si>
    <t>Тарелка деликатесов российского производства: карпаччо из
 куриной грудки, домашняя буженина, сыровяленый свиной 
окорок и салями.</t>
  </si>
  <si>
    <t xml:space="preserve">Маринованные креветки в сочетании со свежим огурцом, помидорами черри, авокадо. Дополнены дольками апельсина и миксом 
хрустящих салатов под легкой заправкой из цитрусового масла. </t>
  </si>
  <si>
    <t>Закуска из спелых оматов и моцареллы с заправкой песто</t>
  </si>
  <si>
    <t>Паштет из утки с гренками из багета</t>
  </si>
  <si>
    <t>Сельд, скумбрия, с/с лосось</t>
  </si>
  <si>
    <t>сашими из свежих морепродуктов подается с васаби и имбирем</t>
  </si>
  <si>
    <t xml:space="preserve">Татаки — способ приготовления рыбы или мяса, при котором продукт быстро обжаривается (или обжигается) снаружи, а внутри остаётся слегка сырым. Подают с соусом. </t>
  </si>
  <si>
    <t>Корзина багетов на гриле со сливочным маслом и красной икрой</t>
  </si>
  <si>
    <t>маринованные корнишоны, шампиньоны, черри, перец, вяленные томаты.</t>
  </si>
  <si>
    <t>маслины и оливки политы оливковым маслом</t>
  </si>
  <si>
    <t>Сельдь на бородинском хлебе 2шт,шпроты на кукурузном хлебе 2шт,сало на ржаных хлебцах 2шт</t>
  </si>
  <si>
    <t>Тарелка свежих овощей: томаты, огурцы, перец болгарский, свежая зелень.</t>
  </si>
  <si>
    <t>Цена блюда за 100гр. Средний вес краба от 2.5 кг до 3. Способ приготовления уточняется у менеджера.</t>
  </si>
  <si>
    <t>Фаланги камчатского краба в оригинальном соусе от шефа.</t>
  </si>
  <si>
    <t>Живой гребешок, цена за 100 гр. Способ приготовления выбираете вы.</t>
  </si>
  <si>
    <t xml:space="preserve">Запеченый ростбиф с овощами гриль. </t>
  </si>
  <si>
    <t>Норвежский лосось под соусом шампань.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</si>
</sst>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&quot;р.&quot;"/>
    <numFmt numFmtId="165" formatCode="_-* #,##0.00&quot; ₽&quot;_-;\-* #,##0.00&quot; ₽&quot;_-;_-* \-??&quot; ₽&quot;_-;_-@_-"/>
    <numFmt numFmtId="166" formatCode="#,##0.00_р_."/>
    <numFmt numFmtId="167" formatCode="#,##0.00\ [$₽-419]"/>
    <numFmt numFmtId="168" formatCode="#,##0.00\ &quot;₽&quot;"/>
    <numFmt numFmtId="169" formatCode="&quot; &quot;* #,##0.00&quot; ₽ &quot;;&quot;-&quot;* #,##0.00&quot; ₽ &quot;;&quot; &quot;* &quot;-&quot;??&quot; ₽ &quot;"/>
  </numFmts>
  <fonts count="41" x14ac:knownFonts="1">
    <font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mbria"/>
      <family val="1"/>
    </font>
    <font>
      <sz val="12"/>
      <name val="Cambria"/>
      <family val="1"/>
    </font>
    <font>
      <sz val="10"/>
      <name val="Arial"/>
      <family val="2"/>
    </font>
    <font>
      <sz val="11"/>
      <color indexed="8"/>
      <name val="Cambria"/>
      <family val="1"/>
    </font>
    <font>
      <b/>
      <sz val="12"/>
      <color indexed="8"/>
      <name val="Calibri"/>
      <family val="2"/>
      <charset val="204"/>
    </font>
    <font>
      <b/>
      <sz val="14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Cambria"/>
      <family val="1"/>
      <charset val="204"/>
      <scheme val="major"/>
    </font>
    <font>
      <sz val="11"/>
      <color theme="2"/>
      <name val="Times New Roman"/>
      <family val="1"/>
    </font>
    <font>
      <b/>
      <sz val="12"/>
      <color theme="2"/>
      <name val="Times New Roman"/>
      <family val="1"/>
    </font>
    <font>
      <b/>
      <sz val="11"/>
      <color theme="2"/>
      <name val="Times New Roman"/>
      <family val="1"/>
    </font>
    <font>
      <sz val="18"/>
      <color theme="1" tint="0.249977111117893"/>
      <name val="Times New Roman"/>
      <family val="1"/>
    </font>
    <font>
      <sz val="12"/>
      <color rgb="FF000000"/>
      <name val="Times New Roman"/>
      <family val="1"/>
    </font>
    <font>
      <b/>
      <i/>
      <sz val="14"/>
      <color theme="0"/>
      <name val="Calibri"/>
      <family val="2"/>
    </font>
    <font>
      <b/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2"/>
      <name val="Times New Roman"/>
      <family val="1"/>
    </font>
    <font>
      <b/>
      <i/>
      <sz val="12"/>
      <color theme="1"/>
      <name val="Times New Roman"/>
      <family val="1"/>
    </font>
    <font>
      <sz val="12"/>
      <color theme="2"/>
      <name val="Times New Roman"/>
      <family val="1"/>
      <charset val="204"/>
    </font>
    <font>
      <b/>
      <sz val="12"/>
      <color theme="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indexed="8"/>
      <name val="Cambria"/>
      <family val="1"/>
      <charset val="204"/>
    </font>
    <font>
      <sz val="11"/>
      <color theme="1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1" tint="0.249977111117893"/>
        <bgColor indexed="27"/>
      </patternFill>
    </fill>
    <fill>
      <patternFill patternType="solid">
        <fgColor theme="1" tint="0.499984740745262"/>
        <bgColor indexed="31"/>
      </patternFill>
    </fill>
    <fill>
      <patternFill patternType="solid">
        <fgColor rgb="FFFFFFFF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51"/>
      </patternFill>
    </fill>
    <fill>
      <patternFill patternType="solid">
        <fgColor theme="0" tint="-0.249977111117893"/>
        <bgColor indexed="27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47"/>
      </patternFill>
    </fill>
    <fill>
      <patternFill patternType="solid">
        <fgColor theme="0" tint="-4.9989318521683403E-2"/>
        <bgColor indexed="31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5" fontId="1" fillId="0" borderId="0"/>
    <xf numFmtId="9" fontId="1" fillId="0" borderId="0"/>
    <xf numFmtId="0" fontId="1" fillId="0" borderId="0"/>
    <xf numFmtId="0" fontId="2" fillId="0" borderId="0"/>
    <xf numFmtId="0" fontId="5" fillId="0" borderId="0"/>
    <xf numFmtId="0" fontId="2" fillId="0" borderId="0"/>
  </cellStyleXfs>
  <cellXfs count="221">
    <xf numFmtId="0" fontId="0" fillId="0" borderId="0" xfId="0"/>
    <xf numFmtId="0" fontId="1" fillId="0" borderId="0" xfId="3"/>
    <xf numFmtId="0" fontId="2" fillId="0" borderId="0" xfId="4"/>
    <xf numFmtId="0" fontId="3" fillId="0" borderId="0" xfId="6" applyFont="1" applyFill="1" applyBorder="1" applyAlignment="1">
      <alignment vertical="center"/>
    </xf>
    <xf numFmtId="0" fontId="3" fillId="0" borderId="0" xfId="6" applyFont="1" applyFill="1" applyBorder="1" applyAlignment="1">
      <alignment horizontal="center" vertical="center"/>
    </xf>
    <xf numFmtId="1" fontId="3" fillId="0" borderId="0" xfId="6" applyNumberFormat="1" applyFont="1" applyFill="1" applyBorder="1" applyAlignment="1">
      <alignment horizontal="center" vertical="center"/>
    </xf>
    <xf numFmtId="165" fontId="3" fillId="0" borderId="0" xfId="1" applyFont="1" applyFill="1" applyBorder="1" applyAlignment="1" applyProtection="1">
      <alignment vertical="center"/>
    </xf>
    <xf numFmtId="9" fontId="3" fillId="0" borderId="0" xfId="2" applyFont="1" applyFill="1" applyBorder="1" applyAlignment="1" applyProtection="1">
      <alignment horizontal="center" vertical="center"/>
    </xf>
    <xf numFmtId="0" fontId="4" fillId="0" borderId="0" xfId="4" applyFont="1" applyFill="1" applyBorder="1" applyAlignment="1">
      <alignment vertical="center" wrapText="1"/>
    </xf>
    <xf numFmtId="9" fontId="4" fillId="0" borderId="0" xfId="4" applyNumberFormat="1" applyFont="1" applyFill="1" applyBorder="1" applyAlignment="1">
      <alignment horizontal="center" vertical="center"/>
    </xf>
    <xf numFmtId="1" fontId="4" fillId="0" borderId="0" xfId="4" applyNumberFormat="1" applyFont="1" applyFill="1" applyBorder="1" applyAlignment="1">
      <alignment horizontal="center" vertical="center" wrapText="1"/>
    </xf>
    <xf numFmtId="165" fontId="4" fillId="0" borderId="0" xfId="1" applyFont="1" applyFill="1" applyBorder="1" applyAlignment="1" applyProtection="1">
      <alignment horizontal="center" vertical="center" wrapText="1"/>
    </xf>
    <xf numFmtId="0" fontId="2" fillId="0" borderId="0" xfId="6" applyFill="1" applyBorder="1" applyAlignment="1">
      <alignment horizontal="center"/>
    </xf>
    <xf numFmtId="1" fontId="6" fillId="2" borderId="0" xfId="6" applyNumberFormat="1" applyFont="1" applyFill="1" applyBorder="1" applyAlignment="1">
      <alignment horizontal="center"/>
    </xf>
    <xf numFmtId="0" fontId="1" fillId="0" borderId="0" xfId="3" applyNumberFormat="1"/>
    <xf numFmtId="0" fontId="10" fillId="0" borderId="1" xfId="1" applyNumberFormat="1" applyFont="1" applyBorder="1" applyAlignment="1">
      <alignment horizontal="center" vertical="center"/>
    </xf>
    <xf numFmtId="0" fontId="8" fillId="0" borderId="0" xfId="3" applyFont="1" applyAlignment="1">
      <alignment vertical="top" wrapText="1"/>
    </xf>
    <xf numFmtId="0" fontId="7" fillId="0" borderId="0" xfId="3" applyFont="1" applyAlignment="1">
      <alignment horizontal="center" vertical="center"/>
    </xf>
    <xf numFmtId="0" fontId="13" fillId="0" borderId="1" xfId="1" applyNumberFormat="1" applyFont="1" applyFill="1" applyBorder="1" applyAlignment="1" applyProtection="1">
      <alignment horizontal="center" vertical="center"/>
    </xf>
    <xf numFmtId="0" fontId="12" fillId="0" borderId="1" xfId="1" applyNumberFormat="1" applyFont="1" applyFill="1" applyBorder="1" applyAlignment="1" applyProtection="1">
      <alignment horizontal="center" vertical="center"/>
    </xf>
    <xf numFmtId="0" fontId="13" fillId="0" borderId="1" xfId="1" applyNumberFormat="1" applyFont="1" applyFill="1" applyBorder="1" applyAlignment="1" applyProtection="1">
      <alignment horizontal="center" vertical="center" wrapText="1"/>
    </xf>
    <xf numFmtId="0" fontId="13" fillId="0" borderId="2" xfId="1" applyNumberFormat="1" applyFont="1" applyFill="1" applyBorder="1" applyAlignment="1" applyProtection="1">
      <alignment horizontal="center" vertical="center" wrapText="1"/>
    </xf>
    <xf numFmtId="0" fontId="12" fillId="0" borderId="1" xfId="1" applyNumberFormat="1" applyFont="1" applyFill="1" applyBorder="1" applyAlignment="1" applyProtection="1">
      <alignment vertical="center"/>
    </xf>
    <xf numFmtId="168" fontId="16" fillId="0" borderId="1" xfId="1" applyNumberFormat="1" applyFont="1" applyFill="1" applyBorder="1" applyAlignment="1" applyProtection="1">
      <alignment horizontal="center" vertical="center"/>
    </xf>
    <xf numFmtId="168" fontId="16" fillId="0" borderId="2" xfId="1" applyNumberFormat="1" applyFont="1" applyFill="1" applyBorder="1" applyAlignment="1" applyProtection="1">
      <alignment horizontal="center" vertical="center"/>
    </xf>
    <xf numFmtId="168" fontId="7" fillId="0" borderId="0" xfId="3" applyNumberFormat="1" applyFont="1" applyAlignment="1">
      <alignment horizontal="center"/>
    </xf>
    <xf numFmtId="166" fontId="13" fillId="0" borderId="1" xfId="1" applyNumberFormat="1" applyFont="1" applyFill="1" applyBorder="1" applyAlignment="1" applyProtection="1">
      <alignment horizontal="right" vertical="center"/>
    </xf>
    <xf numFmtId="166" fontId="13" fillId="0" borderId="2" xfId="1" applyNumberFormat="1" applyFont="1" applyFill="1" applyBorder="1" applyAlignment="1" applyProtection="1">
      <alignment horizontal="right" vertical="center"/>
    </xf>
    <xf numFmtId="166" fontId="12" fillId="0" borderId="1" xfId="1" applyNumberFormat="1" applyFont="1" applyFill="1" applyBorder="1" applyAlignment="1" applyProtection="1">
      <alignment horizontal="right" vertical="center"/>
    </xf>
    <xf numFmtId="165" fontId="22" fillId="0" borderId="0" xfId="1" applyFont="1" applyFill="1" applyBorder="1" applyAlignment="1">
      <alignment horizontal="right" vertical="center" wrapText="1"/>
    </xf>
    <xf numFmtId="1" fontId="6" fillId="2" borderId="0" xfId="6" applyNumberFormat="1" applyFont="1" applyFill="1" applyBorder="1" applyAlignment="1">
      <alignment horizontal="right"/>
    </xf>
    <xf numFmtId="0" fontId="1" fillId="0" borderId="0" xfId="3" applyBorder="1" applyAlignment="1">
      <alignment horizontal="right"/>
    </xf>
    <xf numFmtId="0" fontId="1" fillId="0" borderId="0" xfId="3" applyAlignment="1">
      <alignment horizontal="right"/>
    </xf>
    <xf numFmtId="0" fontId="13" fillId="0" borderId="2" xfId="4" applyFont="1" applyFill="1" applyBorder="1" applyAlignment="1">
      <alignment horizontal="center" vertical="center" wrapText="1"/>
    </xf>
    <xf numFmtId="0" fontId="24" fillId="5" borderId="1" xfId="4" applyNumberFormat="1" applyFont="1" applyFill="1" applyBorder="1" applyAlignment="1">
      <alignment horizontal="center" vertical="center"/>
    </xf>
    <xf numFmtId="0" fontId="23" fillId="5" borderId="1" xfId="4" applyNumberFormat="1" applyFont="1" applyFill="1" applyBorder="1" applyAlignment="1">
      <alignment horizontal="right" vertical="center"/>
    </xf>
    <xf numFmtId="0" fontId="25" fillId="6" borderId="1" xfId="4" applyNumberFormat="1" applyFont="1" applyFill="1" applyBorder="1" applyAlignment="1">
      <alignment horizontal="center" vertical="center" wrapText="1"/>
    </xf>
    <xf numFmtId="168" fontId="24" fillId="6" borderId="1" xfId="4" applyNumberFormat="1" applyFont="1" applyFill="1" applyBorder="1" applyAlignment="1">
      <alignment horizontal="center" vertical="center" wrapText="1"/>
    </xf>
    <xf numFmtId="164" fontId="25" fillId="6" borderId="1" xfId="4" applyNumberFormat="1" applyFont="1" applyFill="1" applyBorder="1" applyAlignment="1">
      <alignment horizontal="left" vertical="center" wrapText="1"/>
    </xf>
    <xf numFmtId="0" fontId="23" fillId="5" borderId="1" xfId="4" applyNumberFormat="1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top" wrapText="1"/>
    </xf>
    <xf numFmtId="0" fontId="13" fillId="0" borderId="1" xfId="6" applyFont="1" applyBorder="1" applyAlignment="1">
      <alignment horizontal="left" vertical="top" wrapText="1"/>
    </xf>
    <xf numFmtId="0" fontId="13" fillId="4" borderId="1" xfId="0" applyFont="1" applyFill="1" applyBorder="1" applyAlignment="1">
      <alignment horizontal="left" vertical="top" wrapText="1"/>
    </xf>
    <xf numFmtId="0" fontId="12" fillId="0" borderId="1" xfId="6" applyFont="1" applyBorder="1" applyAlignment="1">
      <alignment horizontal="left" vertical="top" wrapText="1"/>
    </xf>
    <xf numFmtId="0" fontId="12" fillId="0" borderId="1" xfId="6" applyFont="1" applyBorder="1" applyAlignment="1">
      <alignment horizontal="center" vertical="center" wrapText="1"/>
    </xf>
    <xf numFmtId="0" fontId="25" fillId="6" borderId="1" xfId="4" applyFont="1" applyFill="1" applyBorder="1" applyAlignment="1">
      <alignment horizontal="left" vertical="top" wrapText="1"/>
    </xf>
    <xf numFmtId="0" fontId="12" fillId="2" borderId="0" xfId="6" applyFont="1" applyFill="1" applyBorder="1" applyAlignment="1">
      <alignment horizontal="left" vertical="top" wrapText="1"/>
    </xf>
    <xf numFmtId="1" fontId="6" fillId="2" borderId="3" xfId="6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 vertical="top" wrapText="1"/>
    </xf>
    <xf numFmtId="0" fontId="24" fillId="6" borderId="1" xfId="4" applyFont="1" applyFill="1" applyBorder="1" applyAlignment="1">
      <alignment horizontal="left" vertical="center" wrapText="1"/>
    </xf>
    <xf numFmtId="0" fontId="27" fillId="7" borderId="1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right"/>
    </xf>
    <xf numFmtId="165" fontId="9" fillId="0" borderId="1" xfId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/>
    </xf>
    <xf numFmtId="0" fontId="12" fillId="0" borderId="2" xfId="1" applyNumberFormat="1" applyFont="1" applyFill="1" applyBorder="1" applyAlignment="1" applyProtection="1">
      <alignment vertical="center"/>
    </xf>
    <xf numFmtId="165" fontId="9" fillId="0" borderId="7" xfId="1" applyFont="1" applyBorder="1" applyAlignment="1">
      <alignment horizontal="right" vertical="center" wrapText="1"/>
    </xf>
    <xf numFmtId="0" fontId="12" fillId="0" borderId="8" xfId="1" applyNumberFormat="1" applyFont="1" applyFill="1" applyBorder="1" applyAlignment="1" applyProtection="1">
      <alignment vertical="center"/>
    </xf>
    <xf numFmtId="0" fontId="13" fillId="8" borderId="0" xfId="4" applyFont="1" applyFill="1" applyBorder="1" applyAlignment="1">
      <alignment horizontal="center" vertical="center" wrapText="1"/>
    </xf>
    <xf numFmtId="0" fontId="12" fillId="8" borderId="0" xfId="1" applyNumberFormat="1" applyFont="1" applyFill="1" applyBorder="1" applyAlignment="1" applyProtection="1">
      <alignment vertical="center"/>
    </xf>
    <xf numFmtId="165" fontId="9" fillId="8" borderId="0" xfId="1" applyFont="1" applyFill="1" applyBorder="1" applyAlignment="1">
      <alignment horizontal="right" vertical="center" wrapText="1"/>
    </xf>
    <xf numFmtId="165" fontId="9" fillId="0" borderId="2" xfId="1" applyFont="1" applyFill="1" applyBorder="1" applyAlignment="1">
      <alignment horizontal="right" vertical="center" wrapText="1"/>
    </xf>
    <xf numFmtId="165" fontId="9" fillId="0" borderId="8" xfId="1" applyFont="1" applyFill="1" applyBorder="1" applyAlignment="1">
      <alignment horizontal="right" vertical="center" wrapText="1"/>
    </xf>
    <xf numFmtId="0" fontId="9" fillId="8" borderId="0" xfId="0" applyFont="1" applyFill="1" applyBorder="1" applyAlignment="1">
      <alignment horizontal="right"/>
    </xf>
    <xf numFmtId="0" fontId="9" fillId="0" borderId="8" xfId="0" applyFont="1" applyFill="1" applyBorder="1" applyAlignment="1">
      <alignment horizontal="right"/>
    </xf>
    <xf numFmtId="167" fontId="9" fillId="8" borderId="0" xfId="0" applyNumberFormat="1" applyFont="1" applyFill="1" applyBorder="1" applyAlignment="1">
      <alignment horizontal="right"/>
    </xf>
    <xf numFmtId="0" fontId="12" fillId="0" borderId="9" xfId="1" applyNumberFormat="1" applyFont="1" applyFill="1" applyBorder="1" applyAlignment="1" applyProtection="1">
      <alignment vertical="center"/>
    </xf>
    <xf numFmtId="165" fontId="9" fillId="0" borderId="9" xfId="1" applyFont="1" applyFill="1" applyBorder="1" applyAlignment="1">
      <alignment horizontal="right" vertical="center" wrapText="1"/>
    </xf>
    <xf numFmtId="0" fontId="19" fillId="3" borderId="2" xfId="0" applyFont="1" applyFill="1" applyBorder="1" applyAlignment="1">
      <alignment horizontal="left" vertical="center" wrapText="1"/>
    </xf>
    <xf numFmtId="168" fontId="16" fillId="0" borderId="8" xfId="1" applyNumberFormat="1" applyFont="1" applyFill="1" applyBorder="1" applyAlignment="1" applyProtection="1">
      <alignment horizontal="center" vertical="center"/>
    </xf>
    <xf numFmtId="166" fontId="12" fillId="0" borderId="8" xfId="1" applyNumberFormat="1" applyFont="1" applyFill="1" applyBorder="1" applyAlignment="1" applyProtection="1">
      <alignment horizontal="right" vertical="center"/>
    </xf>
    <xf numFmtId="0" fontId="29" fillId="9" borderId="0" xfId="6" applyFont="1" applyFill="1" applyBorder="1" applyAlignment="1">
      <alignment horizontal="center" vertical="center" wrapText="1"/>
    </xf>
    <xf numFmtId="0" fontId="30" fillId="10" borderId="0" xfId="1" applyNumberFormat="1" applyFont="1" applyFill="1" applyBorder="1" applyAlignment="1" applyProtection="1">
      <alignment horizontal="center" vertical="center"/>
    </xf>
    <xf numFmtId="168" fontId="31" fillId="8" borderId="0" xfId="1" applyNumberFormat="1" applyFont="1" applyFill="1" applyBorder="1" applyAlignment="1" applyProtection="1">
      <alignment horizontal="center" vertical="center"/>
    </xf>
    <xf numFmtId="166" fontId="30" fillId="10" borderId="0" xfId="1" applyNumberFormat="1" applyFont="1" applyFill="1" applyBorder="1" applyAlignment="1" applyProtection="1">
      <alignment horizontal="right" vertical="center"/>
    </xf>
    <xf numFmtId="168" fontId="16" fillId="8" borderId="0" xfId="1" applyNumberFormat="1" applyFont="1" applyFill="1" applyBorder="1" applyAlignment="1" applyProtection="1">
      <alignment horizontal="center" vertical="center"/>
    </xf>
    <xf numFmtId="168" fontId="16" fillId="0" borderId="9" xfId="1" applyNumberFormat="1" applyFont="1" applyFill="1" applyBorder="1" applyAlignment="1" applyProtection="1">
      <alignment horizontal="center" vertical="center"/>
    </xf>
    <xf numFmtId="0" fontId="11" fillId="11" borderId="1" xfId="4" applyFont="1" applyFill="1" applyBorder="1" applyAlignment="1">
      <alignment horizontal="left" vertical="center" wrapText="1"/>
    </xf>
    <xf numFmtId="0" fontId="11" fillId="11" borderId="1" xfId="1" applyNumberFormat="1" applyFont="1" applyFill="1" applyBorder="1" applyAlignment="1">
      <alignment vertical="center"/>
    </xf>
    <xf numFmtId="168" fontId="15" fillId="11" borderId="1" xfId="1" applyNumberFormat="1" applyFont="1" applyFill="1" applyBorder="1" applyAlignment="1">
      <alignment horizontal="center" vertical="center"/>
    </xf>
    <xf numFmtId="0" fontId="9" fillId="12" borderId="1" xfId="4" applyFont="1" applyFill="1" applyBorder="1" applyAlignment="1">
      <alignment horizontal="left" vertical="center" wrapText="1"/>
    </xf>
    <xf numFmtId="168" fontId="15" fillId="0" borderId="8" xfId="1" applyNumberFormat="1" applyFont="1" applyBorder="1" applyAlignment="1">
      <alignment horizontal="center" vertical="center"/>
    </xf>
    <xf numFmtId="1" fontId="16" fillId="12" borderId="0" xfId="4" applyNumberFormat="1" applyFont="1" applyFill="1" applyBorder="1" applyAlignment="1">
      <alignment horizontal="center" vertical="center" wrapText="1"/>
    </xf>
    <xf numFmtId="0" fontId="9" fillId="12" borderId="0" xfId="1" applyNumberFormat="1" applyFont="1" applyFill="1" applyBorder="1" applyAlignment="1">
      <alignment horizontal="center" vertical="center" wrapText="1"/>
    </xf>
    <xf numFmtId="0" fontId="1" fillId="0" borderId="0" xfId="3" applyBorder="1" applyAlignment="1">
      <alignment horizontal="left" vertical="center" wrapText="1"/>
    </xf>
    <xf numFmtId="0" fontId="10" fillId="10" borderId="0" xfId="4" applyFont="1" applyFill="1" applyBorder="1" applyAlignment="1">
      <alignment horizontal="left" vertical="center" wrapText="1"/>
    </xf>
    <xf numFmtId="0" fontId="6" fillId="2" borderId="0" xfId="6" applyFont="1" applyFill="1" applyBorder="1" applyAlignment="1">
      <alignment horizontal="left" vertical="center" wrapText="1"/>
    </xf>
    <xf numFmtId="0" fontId="14" fillId="10" borderId="0" xfId="4" applyFont="1" applyFill="1" applyBorder="1" applyAlignment="1">
      <alignment horizontal="left" vertical="top" wrapText="1"/>
    </xf>
    <xf numFmtId="0" fontId="13" fillId="8" borderId="0" xfId="6" applyFont="1" applyFill="1" applyBorder="1" applyAlignment="1">
      <alignment horizontal="left" vertical="top" wrapText="1"/>
    </xf>
    <xf numFmtId="0" fontId="12" fillId="8" borderId="0" xfId="6" applyFont="1" applyFill="1" applyBorder="1" applyAlignment="1">
      <alignment horizontal="left" vertical="top" wrapText="1"/>
    </xf>
    <xf numFmtId="0" fontId="12" fillId="0" borderId="0" xfId="3" applyFont="1" applyBorder="1" applyAlignment="1">
      <alignment horizontal="left" vertical="top" wrapText="1"/>
    </xf>
    <xf numFmtId="0" fontId="13" fillId="0" borderId="1" xfId="0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wrapText="1"/>
    </xf>
    <xf numFmtId="0" fontId="12" fillId="0" borderId="1" xfId="4" applyFont="1" applyBorder="1" applyAlignment="1">
      <alignment wrapText="1"/>
    </xf>
    <xf numFmtId="0" fontId="13" fillId="0" borderId="1" xfId="4" applyFont="1" applyFill="1" applyBorder="1" applyAlignment="1">
      <alignment horizontal="center" vertical="center" wrapText="1"/>
    </xf>
    <xf numFmtId="0" fontId="12" fillId="11" borderId="1" xfId="4" applyFont="1" applyFill="1" applyBorder="1" applyAlignment="1">
      <alignment horizontal="left" vertical="top" wrapText="1"/>
    </xf>
    <xf numFmtId="0" fontId="13" fillId="12" borderId="1" xfId="4" applyFont="1" applyFill="1" applyBorder="1" applyAlignment="1">
      <alignment horizontal="left" vertical="top" wrapText="1"/>
    </xf>
    <xf numFmtId="0" fontId="14" fillId="12" borderId="1" xfId="4" applyFont="1" applyFill="1" applyBorder="1" applyAlignment="1">
      <alignment horizontal="left" vertical="top" wrapText="1"/>
    </xf>
    <xf numFmtId="0" fontId="14" fillId="13" borderId="1" xfId="4" applyFont="1" applyFill="1" applyBorder="1" applyAlignment="1">
      <alignment horizontal="left" vertical="top" wrapText="1"/>
    </xf>
    <xf numFmtId="1" fontId="16" fillId="13" borderId="1" xfId="4" applyNumberFormat="1" applyFont="1" applyFill="1" applyBorder="1" applyAlignment="1">
      <alignment horizontal="center" vertical="center" wrapText="1"/>
    </xf>
    <xf numFmtId="0" fontId="9" fillId="13" borderId="1" xfId="1" applyNumberFormat="1" applyFont="1" applyFill="1" applyBorder="1" applyAlignment="1">
      <alignment horizontal="center" vertical="center" wrapText="1"/>
    </xf>
    <xf numFmtId="168" fontId="16" fillId="13" borderId="1" xfId="1" applyNumberFormat="1" applyFont="1" applyFill="1" applyBorder="1" applyAlignment="1">
      <alignment horizontal="center" vertical="center" wrapText="1"/>
    </xf>
    <xf numFmtId="0" fontId="7" fillId="0" borderId="0" xfId="3" applyFont="1" applyBorder="1" applyAlignment="1">
      <alignment horizontal="center" vertical="center"/>
    </xf>
    <xf numFmtId="168" fontId="16" fillId="12" borderId="8" xfId="1" applyNumberFormat="1" applyFont="1" applyFill="1" applyBorder="1" applyAlignment="1">
      <alignment horizontal="center" vertical="center" wrapText="1"/>
    </xf>
    <xf numFmtId="168" fontId="16" fillId="12" borderId="9" xfId="1" applyNumberFormat="1" applyFont="1" applyFill="1" applyBorder="1" applyAlignment="1">
      <alignment horizontal="center" vertical="center" wrapText="1"/>
    </xf>
    <xf numFmtId="0" fontId="11" fillId="0" borderId="10" xfId="1" applyNumberFormat="1" applyFont="1" applyBorder="1" applyAlignment="1">
      <alignment vertical="center"/>
    </xf>
    <xf numFmtId="1" fontId="15" fillId="0" borderId="12" xfId="4" applyNumberFormat="1" applyFont="1" applyBorder="1" applyAlignment="1">
      <alignment horizontal="center" vertical="center"/>
    </xf>
    <xf numFmtId="0" fontId="12" fillId="0" borderId="13" xfId="4" applyFont="1" applyBorder="1" applyAlignment="1">
      <alignment horizontal="left" vertical="top" wrapText="1"/>
    </xf>
    <xf numFmtId="0" fontId="10" fillId="12" borderId="2" xfId="4" applyFont="1" applyFill="1" applyBorder="1" applyAlignment="1">
      <alignment horizontal="left" vertical="center" wrapText="1"/>
    </xf>
    <xf numFmtId="0" fontId="10" fillId="13" borderId="8" xfId="4" applyFont="1" applyFill="1" applyBorder="1" applyAlignment="1">
      <alignment horizontal="left" vertical="center" wrapText="1"/>
    </xf>
    <xf numFmtId="0" fontId="11" fillId="0" borderId="13" xfId="4" applyFont="1" applyBorder="1" applyAlignment="1">
      <alignment horizontal="left" vertical="center" wrapText="1"/>
    </xf>
    <xf numFmtId="0" fontId="13" fillId="0" borderId="8" xfId="4" applyFont="1" applyFill="1" applyBorder="1" applyAlignment="1">
      <alignment horizontal="center" vertical="center" wrapText="1"/>
    </xf>
    <xf numFmtId="0" fontId="13" fillId="0" borderId="9" xfId="4" applyFont="1" applyFill="1" applyBorder="1" applyAlignment="1">
      <alignment horizontal="center" vertical="center" wrapText="1"/>
    </xf>
    <xf numFmtId="0" fontId="13" fillId="0" borderId="2" xfId="4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top" wrapText="1"/>
    </xf>
    <xf numFmtId="0" fontId="12" fillId="0" borderId="8" xfId="6" applyFont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left" vertical="center" wrapText="1"/>
    </xf>
    <xf numFmtId="0" fontId="12" fillId="0" borderId="2" xfId="1" applyNumberFormat="1" applyFont="1" applyFill="1" applyBorder="1" applyAlignment="1" applyProtection="1">
      <alignment horizontal="center" vertical="center"/>
    </xf>
    <xf numFmtId="0" fontId="19" fillId="3" borderId="8" xfId="0" applyFont="1" applyFill="1" applyBorder="1" applyAlignment="1">
      <alignment horizontal="left" vertical="center" wrapText="1"/>
    </xf>
    <xf numFmtId="0" fontId="12" fillId="0" borderId="8" xfId="4" applyFont="1" applyFill="1" applyBorder="1" applyAlignment="1">
      <alignment horizontal="left" vertical="top" wrapText="1"/>
    </xf>
    <xf numFmtId="0" fontId="13" fillId="0" borderId="8" xfId="1" applyNumberFormat="1" applyFont="1" applyFill="1" applyBorder="1" applyAlignment="1" applyProtection="1">
      <alignment horizontal="center" vertical="center" wrapText="1"/>
    </xf>
    <xf numFmtId="166" fontId="13" fillId="0" borderId="8" xfId="1" applyNumberFormat="1" applyFont="1" applyFill="1" applyBorder="1" applyAlignment="1" applyProtection="1">
      <alignment horizontal="right" vertical="center"/>
    </xf>
    <xf numFmtId="0" fontId="14" fillId="10" borderId="0" xfId="1" applyNumberFormat="1" applyFont="1" applyFill="1" applyBorder="1" applyAlignment="1" applyProtection="1">
      <alignment horizontal="center" vertical="center"/>
    </xf>
    <xf numFmtId="168" fontId="16" fillId="10" borderId="0" xfId="1" applyNumberFormat="1" applyFont="1" applyFill="1" applyBorder="1" applyAlignment="1" applyProtection="1">
      <alignment horizontal="center" vertical="center"/>
    </xf>
    <xf numFmtId="166" fontId="13" fillId="10" borderId="0" xfId="1" applyNumberFormat="1" applyFont="1" applyFill="1" applyBorder="1" applyAlignment="1" applyProtection="1">
      <alignment horizontal="right" vertical="center"/>
    </xf>
    <xf numFmtId="0" fontId="19" fillId="4" borderId="8" xfId="0" applyFont="1" applyFill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top" wrapText="1"/>
    </xf>
    <xf numFmtId="0" fontId="13" fillId="0" borderId="8" xfId="1" applyNumberFormat="1" applyFont="1" applyFill="1" applyBorder="1" applyAlignment="1" applyProtection="1">
      <alignment horizontal="center" vertical="center"/>
    </xf>
    <xf numFmtId="0" fontId="1" fillId="0" borderId="0" xfId="3" applyBorder="1"/>
    <xf numFmtId="0" fontId="18" fillId="3" borderId="2" xfId="0" applyFont="1" applyFill="1" applyBorder="1" applyAlignment="1">
      <alignment horizontal="left" vertical="center" wrapText="1"/>
    </xf>
    <xf numFmtId="0" fontId="12" fillId="0" borderId="2" xfId="6" applyFont="1" applyBorder="1" applyAlignment="1">
      <alignment horizontal="left" vertical="top" wrapText="1"/>
    </xf>
    <xf numFmtId="0" fontId="12" fillId="0" borderId="8" xfId="6" applyFont="1" applyBorder="1" applyAlignment="1">
      <alignment horizontal="left" vertical="top" wrapText="1"/>
    </xf>
    <xf numFmtId="0" fontId="12" fillId="0" borderId="8" xfId="1" applyNumberFormat="1" applyFont="1" applyFill="1" applyBorder="1" applyAlignment="1" applyProtection="1">
      <alignment horizontal="center" vertical="center"/>
    </xf>
    <xf numFmtId="0" fontId="12" fillId="8" borderId="0" xfId="1" applyNumberFormat="1" applyFont="1" applyFill="1" applyBorder="1" applyAlignment="1" applyProtection="1">
      <alignment horizontal="center" vertical="center"/>
    </xf>
    <xf numFmtId="166" fontId="13" fillId="8" borderId="0" xfId="1" applyNumberFormat="1" applyFont="1" applyFill="1" applyBorder="1" applyAlignment="1" applyProtection="1">
      <alignment horizontal="right" vertical="center"/>
    </xf>
    <xf numFmtId="0" fontId="2" fillId="0" borderId="0" xfId="4" applyBorder="1"/>
    <xf numFmtId="0" fontId="13" fillId="0" borderId="2" xfId="1" applyNumberFormat="1" applyFont="1" applyFill="1" applyBorder="1" applyAlignment="1" applyProtection="1">
      <alignment horizontal="center" vertical="center"/>
    </xf>
    <xf numFmtId="0" fontId="12" fillId="0" borderId="8" xfId="4" applyFont="1" applyBorder="1" applyAlignment="1">
      <alignment wrapText="1"/>
    </xf>
    <xf numFmtId="0" fontId="13" fillId="0" borderId="2" xfId="6" applyFont="1" applyBorder="1" applyAlignment="1">
      <alignment horizontal="left" vertical="top" wrapText="1"/>
    </xf>
    <xf numFmtId="0" fontId="10" fillId="0" borderId="2" xfId="1" applyNumberFormat="1" applyFont="1" applyBorder="1" applyAlignment="1">
      <alignment horizontal="center" vertical="center"/>
    </xf>
    <xf numFmtId="0" fontId="13" fillId="0" borderId="8" xfId="6" applyFont="1" applyBorder="1" applyAlignment="1">
      <alignment horizontal="left" vertical="top" wrapText="1"/>
    </xf>
    <xf numFmtId="0" fontId="10" fillId="0" borderId="8" xfId="1" applyNumberFormat="1" applyFont="1" applyBorder="1" applyAlignment="1">
      <alignment horizontal="center" vertical="center"/>
    </xf>
    <xf numFmtId="0" fontId="10" fillId="8" borderId="0" xfId="1" applyNumberFormat="1" applyFont="1" applyFill="1" applyBorder="1" applyAlignment="1">
      <alignment horizontal="center" vertical="center"/>
    </xf>
    <xf numFmtId="1" fontId="16" fillId="10" borderId="8" xfId="4" applyNumberFormat="1" applyFont="1" applyFill="1" applyBorder="1" applyAlignment="1">
      <alignment horizontal="center" vertical="center"/>
    </xf>
    <xf numFmtId="0" fontId="14" fillId="10" borderId="8" xfId="1" applyNumberFormat="1" applyFont="1" applyFill="1" applyBorder="1" applyAlignment="1" applyProtection="1">
      <alignment horizontal="center" vertical="center"/>
    </xf>
    <xf numFmtId="168" fontId="16" fillId="10" borderId="8" xfId="1" applyNumberFormat="1" applyFont="1" applyFill="1" applyBorder="1" applyAlignment="1" applyProtection="1">
      <alignment horizontal="center" vertical="center"/>
    </xf>
    <xf numFmtId="165" fontId="13" fillId="10" borderId="8" xfId="1" applyFont="1" applyFill="1" applyBorder="1" applyAlignment="1" applyProtection="1">
      <alignment horizontal="right" vertical="center"/>
    </xf>
    <xf numFmtId="0" fontId="32" fillId="5" borderId="5" xfId="4" applyFont="1" applyFill="1" applyBorder="1" applyAlignment="1">
      <alignment horizontal="left" vertical="center" wrapText="1"/>
    </xf>
    <xf numFmtId="0" fontId="25" fillId="5" borderId="4" xfId="4" applyFont="1" applyFill="1" applyBorder="1" applyAlignment="1">
      <alignment horizontal="left" vertical="top" wrapText="1"/>
    </xf>
    <xf numFmtId="165" fontId="16" fillId="8" borderId="0" xfId="1" applyFont="1" applyFill="1" applyBorder="1" applyAlignment="1">
      <alignment horizontal="center"/>
    </xf>
    <xf numFmtId="1" fontId="16" fillId="10" borderId="0" xfId="4" applyNumberFormat="1" applyFont="1" applyFill="1" applyBorder="1" applyAlignment="1">
      <alignment horizontal="center"/>
    </xf>
    <xf numFmtId="165" fontId="16" fillId="0" borderId="2" xfId="1" applyFont="1" applyBorder="1" applyAlignment="1">
      <alignment horizontal="center" wrapText="1"/>
    </xf>
    <xf numFmtId="165" fontId="16" fillId="8" borderId="0" xfId="1" applyFont="1" applyFill="1" applyBorder="1" applyAlignment="1">
      <alignment horizontal="center" wrapText="1"/>
    </xf>
    <xf numFmtId="1" fontId="15" fillId="11" borderId="1" xfId="4" applyNumberFormat="1" applyFont="1" applyFill="1" applyBorder="1" applyAlignment="1">
      <alignment horizontal="center"/>
    </xf>
    <xf numFmtId="0" fontId="21" fillId="8" borderId="0" xfId="6" applyFont="1" applyFill="1" applyBorder="1" applyAlignment="1">
      <alignment horizontal="left" vertical="center" wrapText="1"/>
    </xf>
    <xf numFmtId="0" fontId="21" fillId="10" borderId="0" xfId="4" applyFont="1" applyFill="1" applyBorder="1" applyAlignment="1">
      <alignment horizontal="left" vertical="center" wrapText="1"/>
    </xf>
    <xf numFmtId="0" fontId="20" fillId="8" borderId="0" xfId="0" applyFont="1" applyFill="1" applyBorder="1" applyAlignment="1">
      <alignment horizontal="left" vertical="center" wrapText="1"/>
    </xf>
    <xf numFmtId="0" fontId="33" fillId="9" borderId="0" xfId="6" applyFont="1" applyFill="1" applyBorder="1" applyAlignment="1">
      <alignment horizontal="left" vertical="center" wrapText="1"/>
    </xf>
    <xf numFmtId="49" fontId="19" fillId="3" borderId="8" xfId="0" applyNumberFormat="1" applyFont="1" applyFill="1" applyBorder="1"/>
    <xf numFmtId="49" fontId="19" fillId="3" borderId="1" xfId="0" applyNumberFormat="1" applyFont="1" applyFill="1" applyBorder="1"/>
    <xf numFmtId="49" fontId="18" fillId="3" borderId="1" xfId="0" applyNumberFormat="1" applyFont="1" applyFill="1" applyBorder="1"/>
    <xf numFmtId="0" fontId="19" fillId="0" borderId="2" xfId="4" applyFont="1" applyBorder="1" applyAlignment="1">
      <alignment horizontal="left" vertical="center" wrapText="1"/>
    </xf>
    <xf numFmtId="0" fontId="19" fillId="8" borderId="0" xfId="4" applyFont="1" applyFill="1" applyBorder="1" applyAlignment="1">
      <alignment horizontal="left" vertical="center" wrapText="1"/>
    </xf>
    <xf numFmtId="49" fontId="18" fillId="3" borderId="8" xfId="0" applyNumberFormat="1" applyFont="1" applyFill="1" applyBorder="1" applyAlignment="1">
      <alignment wrapText="1"/>
    </xf>
    <xf numFmtId="49" fontId="18" fillId="3" borderId="1" xfId="0" applyNumberFormat="1" applyFont="1" applyFill="1" applyBorder="1" applyAlignment="1">
      <alignment wrapText="1"/>
    </xf>
    <xf numFmtId="49" fontId="18" fillId="3" borderId="2" xfId="0" applyNumberFormat="1" applyFont="1" applyFill="1" applyBorder="1" applyAlignment="1">
      <alignment wrapText="1"/>
    </xf>
    <xf numFmtId="0" fontId="21" fillId="8" borderId="0" xfId="4" applyFont="1" applyFill="1" applyBorder="1" applyAlignment="1">
      <alignment horizontal="left" vertical="center" wrapText="1"/>
    </xf>
    <xf numFmtId="0" fontId="18" fillId="3" borderId="8" xfId="0" applyFont="1" applyFill="1" applyBorder="1" applyAlignment="1">
      <alignment wrapText="1"/>
    </xf>
    <xf numFmtId="0" fontId="18" fillId="3" borderId="1" xfId="0" applyFont="1" applyFill="1" applyBorder="1" applyAlignment="1">
      <alignment wrapText="1"/>
    </xf>
    <xf numFmtId="0" fontId="18" fillId="3" borderId="2" xfId="0" applyFont="1" applyFill="1" applyBorder="1" applyAlignment="1">
      <alignment wrapText="1"/>
    </xf>
    <xf numFmtId="49" fontId="18" fillId="3" borderId="9" xfId="0" applyNumberFormat="1" applyFont="1" applyFill="1" applyBorder="1" applyAlignment="1">
      <alignment wrapText="1"/>
    </xf>
    <xf numFmtId="0" fontId="17" fillId="0" borderId="0" xfId="3" applyFont="1"/>
    <xf numFmtId="0" fontId="34" fillId="5" borderId="1" xfId="4" applyFont="1" applyFill="1" applyBorder="1" applyAlignment="1">
      <alignment horizontal="center"/>
    </xf>
    <xf numFmtId="0" fontId="35" fillId="6" borderId="1" xfId="4" applyFont="1" applyFill="1" applyBorder="1" applyAlignment="1">
      <alignment horizontal="center" vertical="center"/>
    </xf>
    <xf numFmtId="0" fontId="16" fillId="10" borderId="10" xfId="4" applyFont="1" applyFill="1" applyBorder="1" applyAlignment="1">
      <alignment horizontal="center" vertical="center"/>
    </xf>
    <xf numFmtId="0" fontId="36" fillId="3" borderId="4" xfId="0" applyFont="1" applyFill="1" applyBorder="1" applyAlignment="1">
      <alignment horizontal="center" wrapText="1"/>
    </xf>
    <xf numFmtId="0" fontId="36" fillId="4" borderId="4" xfId="0" applyFont="1" applyFill="1" applyBorder="1" applyAlignment="1">
      <alignment horizontal="center" wrapText="1"/>
    </xf>
    <xf numFmtId="0" fontId="36" fillId="3" borderId="6" xfId="0" applyFont="1" applyFill="1" applyBorder="1" applyAlignment="1">
      <alignment horizontal="center" wrapText="1"/>
    </xf>
    <xf numFmtId="0" fontId="36" fillId="8" borderId="0" xfId="6" applyFont="1" applyFill="1" applyBorder="1" applyAlignment="1">
      <alignment horizontal="center"/>
    </xf>
    <xf numFmtId="0" fontId="36" fillId="3" borderId="10" xfId="0" applyFont="1" applyFill="1" applyBorder="1" applyAlignment="1">
      <alignment horizontal="center" wrapText="1"/>
    </xf>
    <xf numFmtId="0" fontId="36" fillId="4" borderId="6" xfId="0" applyFont="1" applyFill="1" applyBorder="1" applyAlignment="1">
      <alignment horizontal="center" wrapText="1"/>
    </xf>
    <xf numFmtId="0" fontId="16" fillId="10" borderId="0" xfId="4" applyFont="1" applyFill="1" applyBorder="1" applyAlignment="1">
      <alignment horizontal="center"/>
    </xf>
    <xf numFmtId="0" fontId="36" fillId="4" borderId="10" xfId="0" applyFont="1" applyFill="1" applyBorder="1" applyAlignment="1">
      <alignment horizontal="center" wrapText="1"/>
    </xf>
    <xf numFmtId="0" fontId="37" fillId="8" borderId="0" xfId="6" applyFont="1" applyFill="1" applyBorder="1" applyAlignment="1">
      <alignment horizontal="center"/>
    </xf>
    <xf numFmtId="0" fontId="38" fillId="9" borderId="0" xfId="6" applyFont="1" applyFill="1" applyBorder="1" applyAlignment="1">
      <alignment horizontal="center" wrapText="1"/>
    </xf>
    <xf numFmtId="0" fontId="17" fillId="3" borderId="10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36" fillId="0" borderId="6" xfId="4" applyFont="1" applyBorder="1" applyAlignment="1">
      <alignment horizontal="center"/>
    </xf>
    <xf numFmtId="0" fontId="36" fillId="8" borderId="0" xfId="4" applyFont="1" applyFill="1" applyBorder="1" applyAlignment="1">
      <alignment horizontal="center"/>
    </xf>
    <xf numFmtId="0" fontId="37" fillId="3" borderId="10" xfId="0" applyFont="1" applyFill="1" applyBorder="1" applyAlignment="1">
      <alignment horizontal="center"/>
    </xf>
    <xf numFmtId="0" fontId="37" fillId="3" borderId="4" xfId="0" applyFont="1" applyFill="1" applyBorder="1" applyAlignment="1">
      <alignment horizontal="center"/>
    </xf>
    <xf numFmtId="0" fontId="37" fillId="3" borderId="6" xfId="0" applyFont="1" applyFill="1" applyBorder="1" applyAlignment="1">
      <alignment horizontal="center"/>
    </xf>
    <xf numFmtId="0" fontId="37" fillId="3" borderId="11" xfId="0" applyFont="1" applyFill="1" applyBorder="1" applyAlignment="1">
      <alignment horizontal="center"/>
    </xf>
    <xf numFmtId="0" fontId="37" fillId="11" borderId="1" xfId="4" applyFont="1" applyFill="1" applyBorder="1" applyAlignment="1">
      <alignment horizontal="center"/>
    </xf>
    <xf numFmtId="9" fontId="36" fillId="12" borderId="0" xfId="4" applyNumberFormat="1" applyFont="1" applyFill="1" applyBorder="1" applyAlignment="1">
      <alignment horizontal="center"/>
    </xf>
    <xf numFmtId="0" fontId="16" fillId="12" borderId="0" xfId="4" applyFont="1" applyFill="1" applyBorder="1" applyAlignment="1">
      <alignment horizontal="center"/>
    </xf>
    <xf numFmtId="0" fontId="37" fillId="0" borderId="12" xfId="4" applyFont="1" applyBorder="1" applyAlignment="1">
      <alignment horizontal="center"/>
    </xf>
    <xf numFmtId="0" fontId="16" fillId="13" borderId="10" xfId="4" applyFont="1" applyFill="1" applyBorder="1" applyAlignment="1">
      <alignment horizontal="center"/>
    </xf>
    <xf numFmtId="0" fontId="17" fillId="2" borderId="0" xfId="6" applyFont="1" applyFill="1" applyBorder="1" applyAlignment="1">
      <alignment horizontal="center"/>
    </xf>
    <xf numFmtId="0" fontId="34" fillId="5" borderId="1" xfId="4" applyFont="1" applyFill="1" applyBorder="1" applyAlignment="1">
      <alignment horizontal="left" vertical="center" wrapText="1"/>
    </xf>
    <xf numFmtId="1" fontId="35" fillId="6" borderId="1" xfId="4" applyNumberFormat="1" applyFont="1" applyFill="1" applyBorder="1" applyAlignment="1">
      <alignment horizontal="center" vertical="center" wrapText="1"/>
    </xf>
    <xf numFmtId="2" fontId="36" fillId="3" borderId="1" xfId="0" applyNumberFormat="1" applyFont="1" applyFill="1" applyBorder="1" applyAlignment="1">
      <alignment horizontal="center"/>
    </xf>
    <xf numFmtId="2" fontId="36" fillId="4" borderId="1" xfId="0" applyNumberFormat="1" applyFont="1" applyFill="1" applyBorder="1" applyAlignment="1">
      <alignment horizontal="center"/>
    </xf>
    <xf numFmtId="2" fontId="36" fillId="3" borderId="2" xfId="0" applyNumberFormat="1" applyFont="1" applyFill="1" applyBorder="1" applyAlignment="1">
      <alignment horizontal="center"/>
    </xf>
    <xf numFmtId="2" fontId="36" fillId="3" borderId="8" xfId="0" applyNumberFormat="1" applyFont="1" applyFill="1" applyBorder="1" applyAlignment="1">
      <alignment horizontal="center"/>
    </xf>
    <xf numFmtId="2" fontId="36" fillId="4" borderId="2" xfId="0" applyNumberFormat="1" applyFont="1" applyFill="1" applyBorder="1" applyAlignment="1">
      <alignment horizontal="center"/>
    </xf>
    <xf numFmtId="2" fontId="36" fillId="4" borderId="8" xfId="0" applyNumberFormat="1" applyFont="1" applyFill="1" applyBorder="1" applyAlignment="1">
      <alignment horizontal="center"/>
    </xf>
    <xf numFmtId="169" fontId="36" fillId="3" borderId="8" xfId="0" applyNumberFormat="1" applyFont="1" applyFill="1" applyBorder="1" applyAlignment="1">
      <alignment horizontal="center"/>
    </xf>
    <xf numFmtId="169" fontId="36" fillId="3" borderId="1" xfId="0" applyNumberFormat="1" applyFont="1" applyFill="1" applyBorder="1" applyAlignment="1">
      <alignment horizontal="center"/>
    </xf>
    <xf numFmtId="169" fontId="36" fillId="3" borderId="2" xfId="0" applyNumberFormat="1" applyFont="1" applyFill="1" applyBorder="1" applyAlignment="1">
      <alignment horizontal="center"/>
    </xf>
    <xf numFmtId="169" fontId="36" fillId="3" borderId="9" xfId="0" applyNumberFormat="1" applyFont="1" applyFill="1" applyBorder="1" applyAlignment="1">
      <alignment horizontal="center"/>
    </xf>
    <xf numFmtId="1" fontId="39" fillId="2" borderId="0" xfId="6" applyNumberFormat="1" applyFont="1" applyFill="1" applyBorder="1" applyAlignment="1">
      <alignment horizontal="center"/>
    </xf>
    <xf numFmtId="0" fontId="40" fillId="0" borderId="0" xfId="0" applyFont="1" applyAlignment="1">
      <alignment wrapText="1"/>
    </xf>
    <xf numFmtId="0" fontId="28" fillId="0" borderId="0" xfId="3" applyFont="1" applyFill="1" applyBorder="1" applyAlignment="1">
      <alignment horizontal="center" vertical="top" wrapText="1"/>
    </xf>
    <xf numFmtId="0" fontId="3" fillId="0" borderId="0" xfId="6" applyFont="1" applyFill="1" applyBorder="1" applyAlignment="1">
      <alignment horizontal="center" vertical="center"/>
    </xf>
    <xf numFmtId="1" fontId="3" fillId="0" borderId="0" xfId="6" applyNumberFormat="1" applyFont="1" applyFill="1" applyBorder="1" applyAlignment="1">
      <alignment horizontal="center"/>
    </xf>
    <xf numFmtId="0" fontId="7" fillId="0" borderId="12" xfId="3" applyFont="1" applyBorder="1" applyAlignment="1">
      <alignment horizontal="center" vertical="center"/>
    </xf>
    <xf numFmtId="0" fontId="26" fillId="0" borderId="12" xfId="3" applyFont="1" applyBorder="1" applyAlignment="1">
      <alignment vertical="top"/>
    </xf>
    <xf numFmtId="0" fontId="1" fillId="0" borderId="12" xfId="3" applyBorder="1" applyAlignment="1">
      <alignment horizontal="center" vertical="center" wrapText="1"/>
    </xf>
  </cellXfs>
  <cellStyles count="7">
    <cellStyle name="Excel Built-in Normal" xfId="3"/>
    <cellStyle name="Excel Built-in Normal 1" xfId="4"/>
    <cellStyle name="Excel Built-in Normal 2" xfId="5"/>
    <cellStyle name="Excel Built-in Normal 3" xfId="6"/>
    <cellStyle name="Денежный" xfId="1" builtinId="4"/>
    <cellStyle name="Обычный" xfId="0" builtinId="0"/>
    <cellStyle name="Процентный" xfId="2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9D9D9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12316</xdr:colOff>
      <xdr:row>0</xdr:row>
      <xdr:rowOff>47913</xdr:rowOff>
    </xdr:from>
    <xdr:to>
      <xdr:col>0</xdr:col>
      <xdr:colOff>2142741</xdr:colOff>
      <xdr:row>0</xdr:row>
      <xdr:rowOff>505113</xdr:rowOff>
    </xdr:to>
    <xdr:pic>
      <xdr:nvPicPr>
        <xdr:cNvPr id="1317" name="Рисунок 1">
          <a:extLst>
            <a:ext uri="{FF2B5EF4-FFF2-40B4-BE49-F238E27FC236}">
              <a16:creationId xmlns:a16="http://schemas.microsoft.com/office/drawing/2014/main" xmlns="" id="{D4A892E3-8EA4-694A-B870-FA93197C6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6" y="47913"/>
          <a:ext cx="21304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L129"/>
  <sheetViews>
    <sheetView tabSelected="1" zoomScale="132" zoomScaleNormal="100" workbookViewId="0">
      <selection activeCell="I133" sqref="I133"/>
    </sheetView>
  </sheetViews>
  <sheetFormatPr defaultColWidth="12" defaultRowHeight="15.75" x14ac:dyDescent="0.25"/>
  <cols>
    <col min="1" max="1" width="34.28515625" style="86" customWidth="1"/>
    <col min="2" max="2" width="56.140625" style="92" customWidth="1"/>
    <col min="3" max="3" width="8.85546875" style="173" customWidth="1"/>
    <col min="4" max="4" width="13.7109375" style="17" customWidth="1"/>
    <col min="5" max="5" width="7.85546875" style="14" customWidth="1"/>
    <col min="6" max="6" width="13.7109375" style="25" customWidth="1"/>
    <col min="7" max="7" width="26.85546875" style="32" customWidth="1"/>
    <col min="8" max="8" width="12" style="1"/>
    <col min="9" max="9" width="16.7109375" style="1" customWidth="1"/>
    <col min="10" max="16384" width="12" style="1"/>
  </cols>
  <sheetData>
    <row r="1" spans="1:7" ht="42.75" customHeight="1" x14ac:dyDescent="0.25">
      <c r="A1" s="220"/>
      <c r="B1" s="219" t="s">
        <v>100</v>
      </c>
      <c r="C1" s="219"/>
      <c r="D1" s="218"/>
      <c r="E1" s="218"/>
      <c r="F1" s="218"/>
      <c r="G1" s="218"/>
    </row>
    <row r="2" spans="1:7" ht="61.5" customHeight="1" x14ac:dyDescent="0.25">
      <c r="A2" s="149" t="s">
        <v>0</v>
      </c>
      <c r="B2" s="150"/>
      <c r="C2" s="174"/>
      <c r="D2" s="201" t="s">
        <v>1</v>
      </c>
      <c r="E2" s="39" t="s">
        <v>2</v>
      </c>
      <c r="F2" s="34"/>
      <c r="G2" s="35"/>
    </row>
    <row r="3" spans="1:7" ht="31.5" x14ac:dyDescent="0.25">
      <c r="A3" s="49" t="s">
        <v>3</v>
      </c>
      <c r="B3" s="45"/>
      <c r="C3" s="175" t="s">
        <v>4</v>
      </c>
      <c r="D3" s="202" t="s">
        <v>5</v>
      </c>
      <c r="E3" s="36" t="s">
        <v>20</v>
      </c>
      <c r="F3" s="37" t="s">
        <v>21</v>
      </c>
      <c r="G3" s="38" t="s">
        <v>22</v>
      </c>
    </row>
    <row r="4" spans="1:7" ht="18.75" x14ac:dyDescent="0.25">
      <c r="A4" s="87" t="s">
        <v>6</v>
      </c>
      <c r="B4" s="89"/>
      <c r="C4" s="176"/>
      <c r="D4" s="145"/>
      <c r="E4" s="146"/>
      <c r="F4" s="147"/>
      <c r="G4" s="148"/>
    </row>
    <row r="5" spans="1:7" ht="31.5" x14ac:dyDescent="0.25">
      <c r="A5" s="50" t="s">
        <v>34</v>
      </c>
      <c r="B5" s="41"/>
      <c r="C5" s="177" t="s">
        <v>35</v>
      </c>
      <c r="D5" s="203">
        <v>350</v>
      </c>
      <c r="E5" s="15"/>
      <c r="F5" s="23">
        <f>E5*D5</f>
        <v>0</v>
      </c>
      <c r="G5" s="26"/>
    </row>
    <row r="6" spans="1:7" ht="27" customHeight="1" x14ac:dyDescent="0.25">
      <c r="A6" s="51" t="s">
        <v>163</v>
      </c>
      <c r="B6" s="41" t="s">
        <v>173</v>
      </c>
      <c r="C6" s="178">
        <v>50</v>
      </c>
      <c r="D6" s="204">
        <v>410</v>
      </c>
      <c r="E6" s="15"/>
      <c r="F6" s="23">
        <f t="shared" ref="F6:F34" si="0">E6*D6</f>
        <v>0</v>
      </c>
      <c r="G6" s="26"/>
    </row>
    <row r="7" spans="1:7" ht="18.75" x14ac:dyDescent="0.25">
      <c r="A7" s="51" t="s">
        <v>164</v>
      </c>
      <c r="B7" s="41"/>
      <c r="C7" s="178">
        <v>50</v>
      </c>
      <c r="D7" s="204">
        <v>340</v>
      </c>
      <c r="E7" s="15"/>
      <c r="F7" s="23">
        <f t="shared" si="0"/>
        <v>0</v>
      </c>
      <c r="G7" s="26"/>
    </row>
    <row r="8" spans="1:7" ht="18.75" x14ac:dyDescent="0.25">
      <c r="A8" s="51" t="s">
        <v>165</v>
      </c>
      <c r="B8" s="41"/>
      <c r="C8" s="178">
        <v>50</v>
      </c>
      <c r="D8" s="204">
        <v>325</v>
      </c>
      <c r="E8" s="15"/>
      <c r="F8" s="23">
        <f t="shared" si="0"/>
        <v>0</v>
      </c>
      <c r="G8" s="26"/>
    </row>
    <row r="9" spans="1:7" ht="18.75" x14ac:dyDescent="0.25">
      <c r="A9" s="51" t="s">
        <v>166</v>
      </c>
      <c r="B9" s="41"/>
      <c r="C9" s="178">
        <v>50</v>
      </c>
      <c r="D9" s="204">
        <v>360</v>
      </c>
      <c r="E9" s="15"/>
      <c r="F9" s="23">
        <f t="shared" si="0"/>
        <v>0</v>
      </c>
      <c r="G9" s="26"/>
    </row>
    <row r="10" spans="1:7" ht="18.75" x14ac:dyDescent="0.25">
      <c r="A10" s="51" t="s">
        <v>167</v>
      </c>
      <c r="B10" s="41"/>
      <c r="C10" s="178">
        <v>50</v>
      </c>
      <c r="D10" s="204">
        <v>450</v>
      </c>
      <c r="E10" s="15"/>
      <c r="F10" s="23">
        <f t="shared" si="0"/>
        <v>0</v>
      </c>
      <c r="G10" s="26"/>
    </row>
    <row r="11" spans="1:7" ht="60" x14ac:dyDescent="0.25">
      <c r="A11" s="51" t="s">
        <v>37</v>
      </c>
      <c r="B11" s="214" t="s">
        <v>174</v>
      </c>
      <c r="C11" s="178">
        <v>130</v>
      </c>
      <c r="D11" s="204">
        <v>790</v>
      </c>
      <c r="E11" s="15"/>
      <c r="F11" s="23">
        <f t="shared" si="0"/>
        <v>0</v>
      </c>
      <c r="G11" s="26"/>
    </row>
    <row r="12" spans="1:7" ht="18.75" x14ac:dyDescent="0.25">
      <c r="A12" s="51" t="s">
        <v>38</v>
      </c>
      <c r="B12" s="42"/>
      <c r="C12" s="178">
        <v>130</v>
      </c>
      <c r="D12" s="204">
        <v>450</v>
      </c>
      <c r="E12" s="15"/>
      <c r="F12" s="23">
        <f t="shared" si="0"/>
        <v>0</v>
      </c>
      <c r="G12" s="26"/>
    </row>
    <row r="13" spans="1:7" ht="18.75" x14ac:dyDescent="0.25">
      <c r="A13" s="51" t="s">
        <v>39</v>
      </c>
      <c r="B13" s="42"/>
      <c r="C13" s="178">
        <v>145</v>
      </c>
      <c r="D13" s="204">
        <v>490</v>
      </c>
      <c r="E13" s="15"/>
      <c r="F13" s="23">
        <f t="shared" si="0"/>
        <v>0</v>
      </c>
      <c r="G13" s="26"/>
    </row>
    <row r="14" spans="1:7" ht="18.75" x14ac:dyDescent="0.25">
      <c r="A14" s="51" t="s">
        <v>40</v>
      </c>
      <c r="B14" s="42"/>
      <c r="C14" s="178" t="s">
        <v>41</v>
      </c>
      <c r="D14" s="204">
        <v>270</v>
      </c>
      <c r="E14" s="15"/>
      <c r="F14" s="23">
        <f t="shared" si="0"/>
        <v>0</v>
      </c>
      <c r="G14" s="26"/>
    </row>
    <row r="15" spans="1:7" ht="60" customHeight="1" x14ac:dyDescent="0.25">
      <c r="A15" s="51" t="s">
        <v>61</v>
      </c>
      <c r="B15" s="93" t="s">
        <v>127</v>
      </c>
      <c r="C15" s="178">
        <v>600</v>
      </c>
      <c r="D15" s="204">
        <v>1300</v>
      </c>
      <c r="E15" s="15"/>
      <c r="F15" s="23">
        <f t="shared" si="0"/>
        <v>0</v>
      </c>
      <c r="G15" s="26"/>
    </row>
    <row r="16" spans="1:7" ht="30" x14ac:dyDescent="0.25">
      <c r="A16" s="52" t="s">
        <v>15</v>
      </c>
      <c r="B16" s="40" t="s">
        <v>176</v>
      </c>
      <c r="C16" s="177">
        <v>280</v>
      </c>
      <c r="D16" s="203">
        <v>350</v>
      </c>
      <c r="E16" s="15"/>
      <c r="F16" s="23">
        <f t="shared" si="0"/>
        <v>0</v>
      </c>
      <c r="G16" s="26"/>
    </row>
    <row r="17" spans="1:7" ht="30" x14ac:dyDescent="0.25">
      <c r="A17" s="52" t="s">
        <v>62</v>
      </c>
      <c r="B17" s="40" t="s">
        <v>175</v>
      </c>
      <c r="C17" s="177">
        <v>200</v>
      </c>
      <c r="D17" s="203">
        <v>560</v>
      </c>
      <c r="E17" s="15"/>
      <c r="F17" s="23">
        <f t="shared" si="0"/>
        <v>0</v>
      </c>
      <c r="G17" s="26"/>
    </row>
    <row r="18" spans="1:7" ht="21" customHeight="1" x14ac:dyDescent="0.25">
      <c r="A18" s="52" t="s">
        <v>63</v>
      </c>
      <c r="B18" s="41" t="s">
        <v>177</v>
      </c>
      <c r="C18" s="177">
        <v>100</v>
      </c>
      <c r="D18" s="203">
        <v>100</v>
      </c>
      <c r="E18" s="15"/>
      <c r="F18" s="23">
        <f t="shared" si="0"/>
        <v>0</v>
      </c>
      <c r="G18" s="26"/>
    </row>
    <row r="19" spans="1:7" ht="29.1" customHeight="1" x14ac:dyDescent="0.25">
      <c r="A19" s="52" t="s">
        <v>64</v>
      </c>
      <c r="B19" s="41" t="s">
        <v>178</v>
      </c>
      <c r="C19" s="177">
        <v>190</v>
      </c>
      <c r="D19" s="203">
        <v>320</v>
      </c>
      <c r="E19" s="15"/>
      <c r="F19" s="23">
        <f>E19*D19</f>
        <v>0</v>
      </c>
      <c r="G19" s="26"/>
    </row>
    <row r="20" spans="1:7" ht="21" customHeight="1" x14ac:dyDescent="0.25">
      <c r="A20" s="52" t="s">
        <v>19</v>
      </c>
      <c r="B20" s="41" t="s">
        <v>170</v>
      </c>
      <c r="C20" s="177">
        <v>250</v>
      </c>
      <c r="D20" s="203">
        <v>230</v>
      </c>
      <c r="E20" s="15"/>
      <c r="F20" s="23">
        <f t="shared" si="0"/>
        <v>0</v>
      </c>
      <c r="G20" s="26"/>
    </row>
    <row r="21" spans="1:7" ht="42" customHeight="1" x14ac:dyDescent="0.25">
      <c r="A21" s="51" t="s">
        <v>65</v>
      </c>
      <c r="B21" s="40" t="s">
        <v>168</v>
      </c>
      <c r="C21" s="178">
        <v>260</v>
      </c>
      <c r="D21" s="204">
        <v>650</v>
      </c>
      <c r="E21" s="15"/>
      <c r="F21" s="23">
        <f t="shared" si="0"/>
        <v>0</v>
      </c>
      <c r="G21" s="26"/>
    </row>
    <row r="22" spans="1:7" ht="32.1" customHeight="1" x14ac:dyDescent="0.25">
      <c r="A22" s="52" t="s">
        <v>66</v>
      </c>
      <c r="B22" s="41" t="s">
        <v>179</v>
      </c>
      <c r="C22" s="177" t="s">
        <v>14</v>
      </c>
      <c r="D22" s="203">
        <v>350</v>
      </c>
      <c r="E22" s="15"/>
      <c r="F22" s="23">
        <f t="shared" si="0"/>
        <v>0</v>
      </c>
      <c r="G22" s="26"/>
    </row>
    <row r="23" spans="1:7" ht="21" customHeight="1" x14ac:dyDescent="0.25">
      <c r="A23" s="52" t="s">
        <v>67</v>
      </c>
      <c r="B23" s="41" t="s">
        <v>171</v>
      </c>
      <c r="C23" s="177">
        <v>240</v>
      </c>
      <c r="D23" s="203">
        <v>590</v>
      </c>
      <c r="E23" s="15"/>
      <c r="F23" s="23">
        <f t="shared" si="0"/>
        <v>0</v>
      </c>
      <c r="G23" s="26"/>
    </row>
    <row r="24" spans="1:7" ht="21" customHeight="1" x14ac:dyDescent="0.25">
      <c r="A24" s="52" t="s">
        <v>68</v>
      </c>
      <c r="B24" s="41" t="s">
        <v>172</v>
      </c>
      <c r="C24" s="177" t="s">
        <v>16</v>
      </c>
      <c r="D24" s="203">
        <v>650</v>
      </c>
      <c r="E24" s="15"/>
      <c r="F24" s="23">
        <f>E24*D24</f>
        <v>0</v>
      </c>
      <c r="G24" s="26"/>
    </row>
    <row r="25" spans="1:7" ht="35.1" customHeight="1" x14ac:dyDescent="0.25">
      <c r="A25" s="51" t="s">
        <v>17</v>
      </c>
      <c r="B25" s="40" t="s">
        <v>124</v>
      </c>
      <c r="C25" s="178" t="s">
        <v>18</v>
      </c>
      <c r="D25" s="204">
        <v>680</v>
      </c>
      <c r="E25" s="15"/>
      <c r="F25" s="23">
        <f t="shared" si="0"/>
        <v>0</v>
      </c>
      <c r="G25" s="26"/>
    </row>
    <row r="26" spans="1:7" ht="30.95" customHeight="1" x14ac:dyDescent="0.25">
      <c r="A26" s="53" t="s">
        <v>69</v>
      </c>
      <c r="B26" s="41"/>
      <c r="C26" s="177" t="s">
        <v>97</v>
      </c>
      <c r="D26" s="203">
        <v>390</v>
      </c>
      <c r="E26" s="15"/>
      <c r="F26" s="23">
        <f t="shared" si="0"/>
        <v>0</v>
      </c>
      <c r="G26" s="26"/>
    </row>
    <row r="27" spans="1:7" ht="32.1" customHeight="1" x14ac:dyDescent="0.25">
      <c r="A27" s="51" t="s">
        <v>70</v>
      </c>
      <c r="B27" s="40" t="s">
        <v>125</v>
      </c>
      <c r="C27" s="178" t="s">
        <v>98</v>
      </c>
      <c r="D27" s="204">
        <v>530</v>
      </c>
      <c r="E27" s="15"/>
      <c r="F27" s="23">
        <f t="shared" si="0"/>
        <v>0</v>
      </c>
      <c r="G27" s="26"/>
    </row>
    <row r="28" spans="1:7" ht="21" customHeight="1" x14ac:dyDescent="0.25">
      <c r="A28" s="52" t="s">
        <v>71</v>
      </c>
      <c r="B28" s="94"/>
      <c r="C28" s="177">
        <v>100</v>
      </c>
      <c r="D28" s="203">
        <v>530</v>
      </c>
      <c r="E28" s="15"/>
      <c r="F28" s="23">
        <f t="shared" si="0"/>
        <v>0</v>
      </c>
      <c r="G28" s="26"/>
    </row>
    <row r="29" spans="1:7" ht="21" customHeight="1" x14ac:dyDescent="0.25">
      <c r="A29" s="51" t="s">
        <v>72</v>
      </c>
      <c r="B29" s="40" t="s">
        <v>126</v>
      </c>
      <c r="C29" s="178">
        <v>120</v>
      </c>
      <c r="D29" s="204">
        <v>110</v>
      </c>
      <c r="E29" s="15"/>
      <c r="F29" s="23">
        <f t="shared" si="0"/>
        <v>0</v>
      </c>
      <c r="G29" s="26"/>
    </row>
    <row r="30" spans="1:7" ht="21" customHeight="1" x14ac:dyDescent="0.25">
      <c r="A30" s="52" t="s">
        <v>81</v>
      </c>
      <c r="B30" s="41"/>
      <c r="C30" s="177">
        <v>1370</v>
      </c>
      <c r="D30" s="203">
        <v>4500</v>
      </c>
      <c r="E30" s="15"/>
      <c r="F30" s="23">
        <f t="shared" si="0"/>
        <v>0</v>
      </c>
      <c r="G30" s="26"/>
    </row>
    <row r="31" spans="1:7" ht="21" customHeight="1" x14ac:dyDescent="0.25">
      <c r="A31" s="70" t="s">
        <v>82</v>
      </c>
      <c r="B31" s="140"/>
      <c r="C31" s="179">
        <v>1180</v>
      </c>
      <c r="D31" s="205">
        <v>3800</v>
      </c>
      <c r="E31" s="141"/>
      <c r="F31" s="24">
        <f t="shared" si="0"/>
        <v>0</v>
      </c>
      <c r="G31" s="27"/>
    </row>
    <row r="32" spans="1:7" ht="21" customHeight="1" x14ac:dyDescent="0.25">
      <c r="A32" s="156" t="s">
        <v>86</v>
      </c>
      <c r="B32" s="90"/>
      <c r="C32" s="180"/>
      <c r="D32" s="151"/>
      <c r="E32" s="144"/>
      <c r="F32" s="77"/>
      <c r="G32" s="136"/>
    </row>
    <row r="33" spans="1:8" ht="21" customHeight="1" x14ac:dyDescent="0.25">
      <c r="A33" s="120" t="s">
        <v>87</v>
      </c>
      <c r="B33" s="142"/>
      <c r="C33" s="181">
        <v>150</v>
      </c>
      <c r="D33" s="206">
        <v>190</v>
      </c>
      <c r="E33" s="143"/>
      <c r="F33" s="71">
        <f t="shared" si="0"/>
        <v>0</v>
      </c>
      <c r="G33" s="123"/>
    </row>
    <row r="34" spans="1:8" ht="42.95" customHeight="1" x14ac:dyDescent="0.25">
      <c r="A34" s="118" t="s">
        <v>88</v>
      </c>
      <c r="B34" s="140" t="s">
        <v>101</v>
      </c>
      <c r="C34" s="182">
        <v>270</v>
      </c>
      <c r="D34" s="207">
        <v>390</v>
      </c>
      <c r="E34" s="141"/>
      <c r="F34" s="24">
        <f t="shared" si="0"/>
        <v>0</v>
      </c>
      <c r="G34" s="27"/>
    </row>
    <row r="35" spans="1:8" x14ac:dyDescent="0.25">
      <c r="A35" s="157" t="s">
        <v>31</v>
      </c>
      <c r="B35" s="89"/>
      <c r="C35" s="183"/>
      <c r="D35" s="152"/>
      <c r="E35" s="124"/>
      <c r="F35" s="125"/>
      <c r="G35" s="126"/>
      <c r="H35" s="130"/>
    </row>
    <row r="36" spans="1:8" ht="51" customHeight="1" x14ac:dyDescent="0.25">
      <c r="A36" s="127" t="s">
        <v>73</v>
      </c>
      <c r="B36" s="128" t="s">
        <v>102</v>
      </c>
      <c r="C36" s="184" t="s">
        <v>99</v>
      </c>
      <c r="D36" s="208">
        <v>550</v>
      </c>
      <c r="E36" s="129"/>
      <c r="F36" s="71">
        <f>D36*E36</f>
        <v>0</v>
      </c>
      <c r="G36" s="123"/>
    </row>
    <row r="37" spans="1:8" ht="45.95" customHeight="1" x14ac:dyDescent="0.25">
      <c r="A37" s="51" t="s">
        <v>74</v>
      </c>
      <c r="B37" s="48" t="s">
        <v>103</v>
      </c>
      <c r="C37" s="178">
        <v>250</v>
      </c>
      <c r="D37" s="204">
        <v>630</v>
      </c>
      <c r="E37" s="18"/>
      <c r="F37" s="23">
        <f t="shared" ref="F37:F44" si="1">D37*E37</f>
        <v>0</v>
      </c>
      <c r="G37" s="26"/>
    </row>
    <row r="38" spans="1:8" ht="57.95" customHeight="1" x14ac:dyDescent="0.25">
      <c r="A38" s="51" t="s">
        <v>75</v>
      </c>
      <c r="B38" s="40" t="s">
        <v>104</v>
      </c>
      <c r="C38" s="178">
        <v>220</v>
      </c>
      <c r="D38" s="204">
        <v>470</v>
      </c>
      <c r="E38" s="18"/>
      <c r="F38" s="23">
        <f t="shared" si="1"/>
        <v>0</v>
      </c>
      <c r="G38" s="26"/>
    </row>
    <row r="39" spans="1:8" ht="57" customHeight="1" x14ac:dyDescent="0.25">
      <c r="A39" s="51" t="s">
        <v>76</v>
      </c>
      <c r="B39" s="40" t="s">
        <v>169</v>
      </c>
      <c r="C39" s="178">
        <v>150</v>
      </c>
      <c r="D39" s="204">
        <v>550</v>
      </c>
      <c r="E39" s="18"/>
      <c r="F39" s="23">
        <f t="shared" si="1"/>
        <v>0</v>
      </c>
      <c r="G39" s="26"/>
    </row>
    <row r="40" spans="1:8" ht="59.1" customHeight="1" x14ac:dyDescent="0.25">
      <c r="A40" s="51" t="s">
        <v>77</v>
      </c>
      <c r="B40" s="40" t="s">
        <v>105</v>
      </c>
      <c r="C40" s="178">
        <v>230</v>
      </c>
      <c r="D40" s="204">
        <v>1190</v>
      </c>
      <c r="E40" s="18"/>
      <c r="F40" s="23">
        <f t="shared" si="1"/>
        <v>0</v>
      </c>
      <c r="G40" s="26"/>
    </row>
    <row r="41" spans="1:8" ht="54" customHeight="1" x14ac:dyDescent="0.25">
      <c r="A41" s="51" t="s">
        <v>78</v>
      </c>
      <c r="B41" s="40" t="s">
        <v>106</v>
      </c>
      <c r="C41" s="178">
        <v>250</v>
      </c>
      <c r="D41" s="204">
        <v>630</v>
      </c>
      <c r="E41" s="18"/>
      <c r="F41" s="23">
        <f t="shared" si="1"/>
        <v>0</v>
      </c>
      <c r="G41" s="26"/>
    </row>
    <row r="42" spans="1:8" ht="30" x14ac:dyDescent="0.25">
      <c r="A42" s="52" t="s">
        <v>23</v>
      </c>
      <c r="B42" s="41" t="s">
        <v>107</v>
      </c>
      <c r="C42" s="177">
        <v>262</v>
      </c>
      <c r="D42" s="203">
        <v>390</v>
      </c>
      <c r="E42" s="18"/>
      <c r="F42" s="23">
        <f t="shared" si="1"/>
        <v>0</v>
      </c>
      <c r="G42" s="26"/>
    </row>
    <row r="43" spans="1:8" ht="57.95" customHeight="1" x14ac:dyDescent="0.25">
      <c r="A43" s="51" t="s">
        <v>79</v>
      </c>
      <c r="B43" s="40" t="s">
        <v>108</v>
      </c>
      <c r="C43" s="178">
        <v>250</v>
      </c>
      <c r="D43" s="204">
        <v>460</v>
      </c>
      <c r="E43" s="18"/>
      <c r="F43" s="23">
        <f t="shared" si="1"/>
        <v>0</v>
      </c>
      <c r="G43" s="26"/>
    </row>
    <row r="44" spans="1:8" ht="45" x14ac:dyDescent="0.25">
      <c r="A44" s="118" t="s">
        <v>80</v>
      </c>
      <c r="B44" s="116" t="s">
        <v>109</v>
      </c>
      <c r="C44" s="182">
        <v>220</v>
      </c>
      <c r="D44" s="207">
        <v>550</v>
      </c>
      <c r="E44" s="138"/>
      <c r="F44" s="24">
        <f t="shared" si="1"/>
        <v>0</v>
      </c>
      <c r="G44" s="27"/>
    </row>
    <row r="45" spans="1:8" s="2" customFormat="1" x14ac:dyDescent="0.25">
      <c r="A45" s="157" t="s">
        <v>32</v>
      </c>
      <c r="B45" s="89"/>
      <c r="C45" s="183"/>
      <c r="D45" s="152"/>
      <c r="E45" s="124"/>
      <c r="F45" s="125"/>
      <c r="G45" s="126"/>
      <c r="H45" s="137"/>
    </row>
    <row r="46" spans="1:8" s="2" customFormat="1" ht="30" x14ac:dyDescent="0.25">
      <c r="A46" s="127" t="s">
        <v>36</v>
      </c>
      <c r="B46" s="139" t="s">
        <v>180</v>
      </c>
      <c r="C46" s="184">
        <v>100</v>
      </c>
      <c r="D46" s="208">
        <v>610</v>
      </c>
      <c r="E46" s="134"/>
      <c r="F46" s="71">
        <f>E46*D46</f>
        <v>0</v>
      </c>
      <c r="G46" s="123"/>
    </row>
    <row r="47" spans="1:8" s="2" customFormat="1" ht="31.5" x14ac:dyDescent="0.25">
      <c r="A47" s="53" t="s">
        <v>56</v>
      </c>
      <c r="B47" s="95"/>
      <c r="C47" s="177">
        <v>100</v>
      </c>
      <c r="D47" s="203">
        <v>350</v>
      </c>
      <c r="E47" s="19"/>
      <c r="F47" s="23">
        <f t="shared" ref="F47:F56" si="2">E47*D47</f>
        <v>0</v>
      </c>
      <c r="G47" s="26"/>
    </row>
    <row r="48" spans="1:8" s="2" customFormat="1" ht="31.5" x14ac:dyDescent="0.25">
      <c r="A48" s="53" t="s">
        <v>57</v>
      </c>
      <c r="B48" s="43" t="s">
        <v>181</v>
      </c>
      <c r="C48" s="177">
        <v>185</v>
      </c>
      <c r="D48" s="203">
        <v>3300</v>
      </c>
      <c r="E48" s="19"/>
      <c r="F48" s="23">
        <f t="shared" si="2"/>
        <v>0</v>
      </c>
      <c r="G48" s="26"/>
    </row>
    <row r="49" spans="1:9" s="2" customFormat="1" ht="31.5" x14ac:dyDescent="0.25">
      <c r="A49" s="53" t="s">
        <v>58</v>
      </c>
      <c r="B49" s="43"/>
      <c r="C49" s="177">
        <v>150</v>
      </c>
      <c r="D49" s="203">
        <v>1050</v>
      </c>
      <c r="E49" s="19"/>
      <c r="F49" s="23">
        <f t="shared" si="2"/>
        <v>0</v>
      </c>
      <c r="G49" s="26"/>
    </row>
    <row r="50" spans="1:9" s="2" customFormat="1" x14ac:dyDescent="0.25">
      <c r="A50" s="53" t="s">
        <v>59</v>
      </c>
      <c r="B50" s="43"/>
      <c r="C50" s="177">
        <v>150</v>
      </c>
      <c r="D50" s="203">
        <v>480</v>
      </c>
      <c r="E50" s="19"/>
      <c r="F50" s="23">
        <f t="shared" si="2"/>
        <v>0</v>
      </c>
      <c r="G50" s="26"/>
    </row>
    <row r="51" spans="1:9" s="2" customFormat="1" ht="30" x14ac:dyDescent="0.25">
      <c r="A51" s="52" t="s">
        <v>89</v>
      </c>
      <c r="B51" s="43" t="s">
        <v>182</v>
      </c>
      <c r="C51" s="177" t="s">
        <v>96</v>
      </c>
      <c r="D51" s="203">
        <v>450</v>
      </c>
      <c r="E51" s="19"/>
      <c r="F51" s="23">
        <f t="shared" si="2"/>
        <v>0</v>
      </c>
      <c r="G51" s="26"/>
    </row>
    <row r="52" spans="1:9" s="2" customFormat="1" x14ac:dyDescent="0.25">
      <c r="A52" s="131" t="s">
        <v>60</v>
      </c>
      <c r="B52" s="132"/>
      <c r="C52" s="179">
        <v>100</v>
      </c>
      <c r="D52" s="205">
        <v>580</v>
      </c>
      <c r="E52" s="119"/>
      <c r="F52" s="24">
        <f t="shared" si="2"/>
        <v>0</v>
      </c>
      <c r="G52" s="27"/>
    </row>
    <row r="53" spans="1:9" s="2" customFormat="1" x14ac:dyDescent="0.25">
      <c r="A53" s="158" t="s">
        <v>90</v>
      </c>
      <c r="B53" s="91"/>
      <c r="C53" s="185"/>
      <c r="D53" s="151"/>
      <c r="E53" s="135"/>
      <c r="F53" s="77">
        <f t="shared" si="2"/>
        <v>0</v>
      </c>
      <c r="G53" s="136"/>
      <c r="H53" s="137"/>
      <c r="I53" s="137"/>
    </row>
    <row r="54" spans="1:9" s="2" customFormat="1" ht="31.5" x14ac:dyDescent="0.25">
      <c r="A54" s="120" t="s">
        <v>85</v>
      </c>
      <c r="B54" s="133" t="s">
        <v>183</v>
      </c>
      <c r="C54" s="181" t="s">
        <v>93</v>
      </c>
      <c r="D54" s="206">
        <v>6500</v>
      </c>
      <c r="E54" s="134"/>
      <c r="F54" s="71">
        <f t="shared" si="2"/>
        <v>0</v>
      </c>
      <c r="G54" s="123"/>
    </row>
    <row r="55" spans="1:9" s="2" customFormat="1" ht="31.5" x14ac:dyDescent="0.25">
      <c r="A55" s="52" t="s">
        <v>84</v>
      </c>
      <c r="B55" s="43" t="s">
        <v>184</v>
      </c>
      <c r="C55" s="177" t="s">
        <v>91</v>
      </c>
      <c r="D55" s="203">
        <v>4900</v>
      </c>
      <c r="E55" s="19"/>
      <c r="F55" s="23">
        <f t="shared" si="2"/>
        <v>0</v>
      </c>
      <c r="G55" s="26"/>
    </row>
    <row r="56" spans="1:9" s="2" customFormat="1" ht="57.95" customHeight="1" x14ac:dyDescent="0.25">
      <c r="A56" s="118" t="s">
        <v>83</v>
      </c>
      <c r="B56" s="116" t="s">
        <v>110</v>
      </c>
      <c r="C56" s="182">
        <v>2300</v>
      </c>
      <c r="D56" s="207">
        <v>8700</v>
      </c>
      <c r="E56" s="119"/>
      <c r="F56" s="24">
        <f t="shared" si="2"/>
        <v>0</v>
      </c>
      <c r="G56" s="27"/>
    </row>
    <row r="57" spans="1:9" x14ac:dyDescent="0.25">
      <c r="A57" s="157" t="s">
        <v>33</v>
      </c>
      <c r="B57" s="89"/>
      <c r="C57" s="183"/>
      <c r="D57" s="152"/>
      <c r="E57" s="124"/>
      <c r="F57" s="125"/>
      <c r="G57" s="126"/>
      <c r="H57" s="130"/>
    </row>
    <row r="58" spans="1:9" ht="50.1" customHeight="1" x14ac:dyDescent="0.25">
      <c r="A58" s="127" t="s">
        <v>42</v>
      </c>
      <c r="B58" s="128" t="s">
        <v>111</v>
      </c>
      <c r="C58" s="184">
        <v>300</v>
      </c>
      <c r="D58" s="208">
        <v>690</v>
      </c>
      <c r="E58" s="129"/>
      <c r="F58" s="71">
        <f>E58*D58</f>
        <v>0</v>
      </c>
      <c r="G58" s="123"/>
    </row>
    <row r="59" spans="1:9" ht="45" x14ac:dyDescent="0.25">
      <c r="A59" s="51" t="s">
        <v>43</v>
      </c>
      <c r="B59" s="40" t="s">
        <v>119</v>
      </c>
      <c r="C59" s="178">
        <v>285</v>
      </c>
      <c r="D59" s="204">
        <v>770</v>
      </c>
      <c r="E59" s="19"/>
      <c r="F59" s="23">
        <f t="shared" ref="F59:F67" si="3">E59*D59</f>
        <v>0</v>
      </c>
      <c r="G59" s="26"/>
    </row>
    <row r="60" spans="1:9" ht="45" x14ac:dyDescent="0.25">
      <c r="A60" s="51" t="s">
        <v>44</v>
      </c>
      <c r="B60" s="40" t="s">
        <v>120</v>
      </c>
      <c r="C60" s="178">
        <v>350</v>
      </c>
      <c r="D60" s="204">
        <v>510</v>
      </c>
      <c r="E60" s="19"/>
      <c r="F60" s="23">
        <f t="shared" si="3"/>
        <v>0</v>
      </c>
      <c r="G60" s="26"/>
    </row>
    <row r="61" spans="1:9" ht="31.5" x14ac:dyDescent="0.25">
      <c r="A61" s="51" t="s">
        <v>45</v>
      </c>
      <c r="B61" s="40" t="s">
        <v>118</v>
      </c>
      <c r="C61" s="178" t="s">
        <v>92</v>
      </c>
      <c r="D61" s="204">
        <v>810</v>
      </c>
      <c r="E61" s="19"/>
      <c r="F61" s="23">
        <f t="shared" si="3"/>
        <v>0</v>
      </c>
      <c r="G61" s="26"/>
    </row>
    <row r="62" spans="1:9" x14ac:dyDescent="0.25">
      <c r="A62" s="51" t="s">
        <v>46</v>
      </c>
      <c r="B62" s="40" t="s">
        <v>112</v>
      </c>
      <c r="C62" s="178">
        <v>300</v>
      </c>
      <c r="D62" s="204">
        <v>1050</v>
      </c>
      <c r="E62" s="19"/>
      <c r="F62" s="23">
        <f t="shared" si="3"/>
        <v>0</v>
      </c>
      <c r="G62" s="26"/>
    </row>
    <row r="63" spans="1:9" ht="45" x14ac:dyDescent="0.25">
      <c r="A63" s="51" t="s">
        <v>47</v>
      </c>
      <c r="B63" s="40" t="s">
        <v>113</v>
      </c>
      <c r="C63" s="178">
        <v>300</v>
      </c>
      <c r="D63" s="204">
        <v>730</v>
      </c>
      <c r="E63" s="19"/>
      <c r="F63" s="23">
        <f t="shared" si="3"/>
        <v>0</v>
      </c>
      <c r="G63" s="26"/>
    </row>
    <row r="64" spans="1:9" ht="75" x14ac:dyDescent="0.25">
      <c r="A64" s="51" t="s">
        <v>48</v>
      </c>
      <c r="B64" s="40" t="s">
        <v>117</v>
      </c>
      <c r="C64" s="178">
        <v>250</v>
      </c>
      <c r="D64" s="204">
        <v>570</v>
      </c>
      <c r="E64" s="19"/>
      <c r="F64" s="23">
        <f t="shared" si="3"/>
        <v>0</v>
      </c>
      <c r="G64" s="26"/>
    </row>
    <row r="65" spans="1:12" ht="36" customHeight="1" x14ac:dyDescent="0.25">
      <c r="A65" s="51" t="s">
        <v>49</v>
      </c>
      <c r="B65" s="40" t="s">
        <v>116</v>
      </c>
      <c r="C65" s="178">
        <v>240</v>
      </c>
      <c r="D65" s="204">
        <v>570</v>
      </c>
      <c r="E65" s="19"/>
      <c r="F65" s="23">
        <f t="shared" si="3"/>
        <v>0</v>
      </c>
      <c r="G65" s="26"/>
    </row>
    <row r="66" spans="1:12" ht="17.100000000000001" customHeight="1" x14ac:dyDescent="0.25">
      <c r="A66" s="51" t="s">
        <v>50</v>
      </c>
      <c r="B66" s="40" t="s">
        <v>114</v>
      </c>
      <c r="C66" s="178">
        <v>210</v>
      </c>
      <c r="D66" s="204">
        <v>710</v>
      </c>
      <c r="E66" s="19"/>
      <c r="F66" s="23">
        <f t="shared" si="3"/>
        <v>0</v>
      </c>
      <c r="G66" s="26"/>
    </row>
    <row r="67" spans="1:12" ht="17.100000000000001" customHeight="1" x14ac:dyDescent="0.25">
      <c r="A67" s="118" t="s">
        <v>51</v>
      </c>
      <c r="B67" s="116" t="s">
        <v>115</v>
      </c>
      <c r="C67" s="182">
        <v>200</v>
      </c>
      <c r="D67" s="207">
        <v>870</v>
      </c>
      <c r="E67" s="119"/>
      <c r="F67" s="24">
        <f t="shared" si="3"/>
        <v>0</v>
      </c>
      <c r="G67" s="27"/>
    </row>
    <row r="68" spans="1:12" ht="39.950000000000003" customHeight="1" x14ac:dyDescent="0.25">
      <c r="A68" s="157" t="s">
        <v>7</v>
      </c>
      <c r="B68" s="89"/>
      <c r="C68" s="183"/>
      <c r="D68" s="152"/>
      <c r="E68" s="124"/>
      <c r="F68" s="125"/>
      <c r="G68" s="126"/>
      <c r="H68" s="3"/>
      <c r="I68" s="4"/>
      <c r="J68" s="5"/>
      <c r="K68" s="6"/>
      <c r="L68" s="6"/>
    </row>
    <row r="69" spans="1:12" x14ac:dyDescent="0.25">
      <c r="A69" s="120" t="s">
        <v>52</v>
      </c>
      <c r="B69" s="121"/>
      <c r="C69" s="181">
        <v>230</v>
      </c>
      <c r="D69" s="206">
        <v>430</v>
      </c>
      <c r="E69" s="122"/>
      <c r="F69" s="71">
        <f>E69*D69</f>
        <v>0</v>
      </c>
      <c r="G69" s="123"/>
      <c r="H69" s="3"/>
      <c r="I69" s="7"/>
      <c r="J69" s="5"/>
      <c r="K69" s="6"/>
      <c r="L69" s="6"/>
    </row>
    <row r="70" spans="1:12" ht="48" customHeight="1" x14ac:dyDescent="0.25">
      <c r="A70" s="52" t="s">
        <v>53</v>
      </c>
      <c r="B70" s="40" t="s">
        <v>121</v>
      </c>
      <c r="C70" s="177">
        <v>195</v>
      </c>
      <c r="D70" s="203">
        <v>330</v>
      </c>
      <c r="E70" s="20"/>
      <c r="F70" s="23">
        <f t="shared" ref="F70:F121" si="4">E70*D70</f>
        <v>0</v>
      </c>
      <c r="G70" s="26"/>
      <c r="H70" s="3"/>
      <c r="I70" s="7"/>
      <c r="J70" s="5"/>
      <c r="K70" s="6"/>
      <c r="L70" s="6"/>
    </row>
    <row r="71" spans="1:12" ht="30" x14ac:dyDescent="0.25">
      <c r="A71" s="52" t="s">
        <v>54</v>
      </c>
      <c r="B71" s="40" t="s">
        <v>123</v>
      </c>
      <c r="C71" s="177" t="s">
        <v>94</v>
      </c>
      <c r="D71" s="203">
        <v>290</v>
      </c>
      <c r="E71" s="20"/>
      <c r="F71" s="23">
        <f t="shared" si="4"/>
        <v>0</v>
      </c>
      <c r="G71" s="26"/>
      <c r="H71" s="3"/>
      <c r="I71" s="7"/>
      <c r="J71" s="5"/>
      <c r="K71" s="6"/>
      <c r="L71" s="6"/>
    </row>
    <row r="72" spans="1:12" ht="60" x14ac:dyDescent="0.25">
      <c r="A72" s="70" t="s">
        <v>55</v>
      </c>
      <c r="B72" s="116" t="s">
        <v>122</v>
      </c>
      <c r="C72" s="179" t="s">
        <v>95</v>
      </c>
      <c r="D72" s="205">
        <v>300</v>
      </c>
      <c r="E72" s="21"/>
      <c r="F72" s="24">
        <f t="shared" si="4"/>
        <v>0</v>
      </c>
      <c r="G72" s="27"/>
      <c r="H72" s="8"/>
      <c r="I72" s="9"/>
      <c r="J72" s="10"/>
      <c r="K72" s="11"/>
      <c r="L72" s="11"/>
    </row>
    <row r="73" spans="1:12" ht="18" customHeight="1" x14ac:dyDescent="0.25">
      <c r="A73" s="159" t="s">
        <v>24</v>
      </c>
      <c r="B73" s="73"/>
      <c r="C73" s="186"/>
      <c r="D73" s="186"/>
      <c r="E73" s="74"/>
      <c r="F73" s="75"/>
      <c r="G73" s="76"/>
      <c r="H73" s="216"/>
      <c r="I73" s="12"/>
      <c r="J73" s="217"/>
      <c r="K73" s="217"/>
      <c r="L73" s="217"/>
    </row>
    <row r="74" spans="1:12" x14ac:dyDescent="0.25">
      <c r="A74" s="160" t="s">
        <v>25</v>
      </c>
      <c r="B74" s="117"/>
      <c r="C74" s="187">
        <v>500</v>
      </c>
      <c r="D74" s="209">
        <v>410</v>
      </c>
      <c r="E74" s="59"/>
      <c r="F74" s="71">
        <f t="shared" si="4"/>
        <v>0</v>
      </c>
      <c r="G74" s="72"/>
      <c r="H74" s="216"/>
      <c r="I74" s="12"/>
      <c r="J74" s="217"/>
      <c r="K74" s="217"/>
      <c r="L74" s="217"/>
    </row>
    <row r="75" spans="1:12" x14ac:dyDescent="0.25">
      <c r="A75" s="161" t="s">
        <v>26</v>
      </c>
      <c r="B75" s="44"/>
      <c r="C75" s="188">
        <v>500</v>
      </c>
      <c r="D75" s="210">
        <v>410</v>
      </c>
      <c r="E75" s="22"/>
      <c r="F75" s="23">
        <f t="shared" si="4"/>
        <v>0</v>
      </c>
      <c r="G75" s="28"/>
    </row>
    <row r="76" spans="1:12" x14ac:dyDescent="0.25">
      <c r="A76" s="161" t="s">
        <v>27</v>
      </c>
      <c r="B76" s="44"/>
      <c r="C76" s="188">
        <v>500</v>
      </c>
      <c r="D76" s="210">
        <v>390</v>
      </c>
      <c r="E76" s="22"/>
      <c r="F76" s="23">
        <f t="shared" si="4"/>
        <v>0</v>
      </c>
      <c r="G76" s="28"/>
    </row>
    <row r="77" spans="1:12" x14ac:dyDescent="0.25">
      <c r="A77" s="161" t="s">
        <v>28</v>
      </c>
      <c r="B77" s="44"/>
      <c r="C77" s="188">
        <v>1000</v>
      </c>
      <c r="D77" s="210">
        <v>600</v>
      </c>
      <c r="E77" s="22"/>
      <c r="F77" s="23">
        <f t="shared" si="4"/>
        <v>0</v>
      </c>
      <c r="G77" s="28"/>
    </row>
    <row r="78" spans="1:12" x14ac:dyDescent="0.25">
      <c r="A78" s="161" t="s">
        <v>29</v>
      </c>
      <c r="B78" s="44"/>
      <c r="C78" s="188">
        <v>1000</v>
      </c>
      <c r="D78" s="210">
        <v>600</v>
      </c>
      <c r="E78" s="22"/>
      <c r="F78" s="23">
        <f t="shared" si="4"/>
        <v>0</v>
      </c>
      <c r="G78" s="28"/>
    </row>
    <row r="79" spans="1:12" ht="18.75" x14ac:dyDescent="0.25">
      <c r="A79" s="162" t="s">
        <v>128</v>
      </c>
      <c r="B79" s="44"/>
      <c r="C79" s="188">
        <v>250</v>
      </c>
      <c r="D79" s="210">
        <v>100</v>
      </c>
      <c r="E79" s="22"/>
      <c r="F79" s="23">
        <f t="shared" si="4"/>
        <v>0</v>
      </c>
      <c r="G79" s="28"/>
      <c r="I79" s="16"/>
    </row>
    <row r="80" spans="1:12" ht="18.75" x14ac:dyDescent="0.25">
      <c r="A80" s="161" t="s">
        <v>30</v>
      </c>
      <c r="B80" s="44"/>
      <c r="C80" s="188">
        <v>500</v>
      </c>
      <c r="D80" s="210">
        <v>180</v>
      </c>
      <c r="E80" s="22"/>
      <c r="F80" s="23">
        <f t="shared" si="4"/>
        <v>0</v>
      </c>
      <c r="G80" s="28"/>
      <c r="H80" s="16"/>
      <c r="I80" s="16"/>
    </row>
    <row r="81" spans="1:9" ht="18.75" x14ac:dyDescent="0.25">
      <c r="A81" s="161" t="s">
        <v>8</v>
      </c>
      <c r="B81" s="44"/>
      <c r="C81" s="188">
        <v>500</v>
      </c>
      <c r="D81" s="210">
        <v>180</v>
      </c>
      <c r="E81" s="22"/>
      <c r="F81" s="23">
        <f t="shared" si="4"/>
        <v>0</v>
      </c>
      <c r="G81" s="28"/>
      <c r="H81" s="16"/>
      <c r="I81" s="16"/>
    </row>
    <row r="82" spans="1:9" ht="18.75" x14ac:dyDescent="0.25">
      <c r="A82" s="161" t="s">
        <v>30</v>
      </c>
      <c r="B82" s="44"/>
      <c r="C82" s="188">
        <v>1000</v>
      </c>
      <c r="D82" s="210">
        <v>300</v>
      </c>
      <c r="E82" s="22"/>
      <c r="F82" s="23">
        <f t="shared" si="4"/>
        <v>0</v>
      </c>
      <c r="G82" s="28"/>
      <c r="H82" s="16"/>
      <c r="I82" s="16"/>
    </row>
    <row r="83" spans="1:9" ht="18.75" x14ac:dyDescent="0.3">
      <c r="A83" s="161" t="s">
        <v>8</v>
      </c>
      <c r="B83" s="96"/>
      <c r="C83" s="188">
        <v>1000</v>
      </c>
      <c r="D83" s="210">
        <v>300</v>
      </c>
      <c r="E83" s="22"/>
      <c r="F83" s="23">
        <f t="shared" si="4"/>
        <v>0</v>
      </c>
      <c r="G83" s="54"/>
      <c r="H83" s="215"/>
      <c r="I83" s="215"/>
    </row>
    <row r="84" spans="1:9" ht="18.75" x14ac:dyDescent="0.25">
      <c r="A84" s="163"/>
      <c r="B84" s="115"/>
      <c r="C84" s="189"/>
      <c r="D84" s="153"/>
      <c r="E84" s="57"/>
      <c r="F84" s="24">
        <f t="shared" si="4"/>
        <v>0</v>
      </c>
      <c r="G84" s="58"/>
      <c r="H84" s="215"/>
      <c r="I84" s="215"/>
    </row>
    <row r="85" spans="1:9" ht="18.75" x14ac:dyDescent="0.25">
      <c r="A85" s="164" t="s">
        <v>144</v>
      </c>
      <c r="B85" s="60"/>
      <c r="C85" s="190"/>
      <c r="D85" s="154"/>
      <c r="E85" s="61"/>
      <c r="F85" s="77"/>
      <c r="G85" s="62"/>
      <c r="H85" s="215"/>
      <c r="I85" s="215"/>
    </row>
    <row r="86" spans="1:9" ht="18.75" x14ac:dyDescent="0.25">
      <c r="A86" s="164" t="s">
        <v>145</v>
      </c>
      <c r="B86" s="60"/>
      <c r="C86" s="190"/>
      <c r="D86" s="154"/>
      <c r="E86" s="61"/>
      <c r="F86" s="77"/>
      <c r="G86" s="62"/>
      <c r="H86" s="215"/>
      <c r="I86" s="215"/>
    </row>
    <row r="87" spans="1:9" ht="48" x14ac:dyDescent="0.3">
      <c r="A87" s="165" t="s">
        <v>138</v>
      </c>
      <c r="B87" s="113"/>
      <c r="C87" s="191">
        <v>750</v>
      </c>
      <c r="D87" s="209">
        <v>950</v>
      </c>
      <c r="E87" s="59"/>
      <c r="F87" s="71">
        <f t="shared" si="4"/>
        <v>0</v>
      </c>
      <c r="G87" s="66"/>
      <c r="H87" s="215"/>
      <c r="I87" s="215"/>
    </row>
    <row r="88" spans="1:9" ht="31.5" x14ac:dyDescent="0.25">
      <c r="A88" s="166" t="s">
        <v>139</v>
      </c>
      <c r="B88" s="96"/>
      <c r="C88" s="192">
        <v>750</v>
      </c>
      <c r="D88" s="210">
        <v>1130</v>
      </c>
      <c r="E88" s="22"/>
      <c r="F88" s="23">
        <f t="shared" si="4"/>
        <v>0</v>
      </c>
      <c r="G88" s="55"/>
    </row>
    <row r="89" spans="1:9" ht="31.5" x14ac:dyDescent="0.25">
      <c r="A89" s="167" t="s">
        <v>140</v>
      </c>
      <c r="B89" s="33"/>
      <c r="C89" s="193">
        <v>750</v>
      </c>
      <c r="D89" s="211">
        <v>890</v>
      </c>
      <c r="E89" s="57"/>
      <c r="F89" s="24">
        <f t="shared" si="4"/>
        <v>0</v>
      </c>
      <c r="G89" s="63"/>
    </row>
    <row r="90" spans="1:9" ht="18.75" x14ac:dyDescent="0.25">
      <c r="A90" s="164" t="s">
        <v>144</v>
      </c>
      <c r="B90" s="60"/>
      <c r="C90" s="190"/>
      <c r="D90" s="154"/>
      <c r="E90" s="61"/>
      <c r="F90" s="77"/>
      <c r="G90" s="62"/>
    </row>
    <row r="91" spans="1:9" ht="18.75" x14ac:dyDescent="0.3">
      <c r="A91" s="168" t="s">
        <v>146</v>
      </c>
      <c r="B91" s="60"/>
      <c r="C91" s="190"/>
      <c r="D91" s="154"/>
      <c r="E91" s="61"/>
      <c r="F91" s="77"/>
      <c r="G91" s="65"/>
    </row>
    <row r="92" spans="1:9" ht="31.5" x14ac:dyDescent="0.25">
      <c r="A92" s="165" t="s">
        <v>135</v>
      </c>
      <c r="B92" s="113"/>
      <c r="C92" s="191">
        <v>750</v>
      </c>
      <c r="D92" s="209">
        <v>800</v>
      </c>
      <c r="E92" s="59"/>
      <c r="F92" s="71">
        <f t="shared" si="4"/>
        <v>0</v>
      </c>
      <c r="G92" s="64"/>
    </row>
    <row r="93" spans="1:9" ht="32.25" x14ac:dyDescent="0.3">
      <c r="A93" s="166" t="s">
        <v>136</v>
      </c>
      <c r="B93" s="96"/>
      <c r="C93" s="192">
        <v>750</v>
      </c>
      <c r="D93" s="210">
        <v>850</v>
      </c>
      <c r="E93" s="22"/>
      <c r="F93" s="23">
        <f t="shared" si="4"/>
        <v>0</v>
      </c>
      <c r="G93" s="56"/>
    </row>
    <row r="94" spans="1:9" ht="31.5" x14ac:dyDescent="0.25">
      <c r="A94" s="167" t="s">
        <v>137</v>
      </c>
      <c r="B94" s="33"/>
      <c r="C94" s="193">
        <v>750</v>
      </c>
      <c r="D94" s="211">
        <v>1350</v>
      </c>
      <c r="E94" s="57"/>
      <c r="F94" s="24">
        <f t="shared" si="4"/>
        <v>0</v>
      </c>
      <c r="G94" s="63"/>
    </row>
    <row r="95" spans="1:9" ht="18.75" x14ac:dyDescent="0.25">
      <c r="A95" s="164" t="s">
        <v>144</v>
      </c>
      <c r="B95" s="60"/>
      <c r="C95" s="190"/>
      <c r="D95" s="154"/>
      <c r="E95" s="61"/>
      <c r="F95" s="77"/>
      <c r="G95" s="62"/>
    </row>
    <row r="96" spans="1:9" ht="18.75" x14ac:dyDescent="0.25">
      <c r="A96" s="164" t="s">
        <v>147</v>
      </c>
      <c r="B96" s="60"/>
      <c r="C96" s="190"/>
      <c r="D96" s="154"/>
      <c r="E96" s="61"/>
      <c r="F96" s="77"/>
      <c r="G96" s="62"/>
    </row>
    <row r="97" spans="1:7" ht="32.25" x14ac:dyDescent="0.3">
      <c r="A97" s="169" t="s">
        <v>129</v>
      </c>
      <c r="B97" s="113"/>
      <c r="C97" s="191">
        <v>750</v>
      </c>
      <c r="D97" s="209">
        <v>1380</v>
      </c>
      <c r="E97" s="59"/>
      <c r="F97" s="71">
        <f t="shared" si="4"/>
        <v>0</v>
      </c>
      <c r="G97" s="66"/>
    </row>
    <row r="98" spans="1:7" ht="31.5" x14ac:dyDescent="0.25">
      <c r="A98" s="170" t="s">
        <v>130</v>
      </c>
      <c r="B98" s="96"/>
      <c r="C98" s="192">
        <v>750</v>
      </c>
      <c r="D98" s="210">
        <v>1340</v>
      </c>
      <c r="E98" s="22"/>
      <c r="F98" s="23">
        <f t="shared" si="4"/>
        <v>0</v>
      </c>
      <c r="G98" s="55"/>
    </row>
    <row r="99" spans="1:7" ht="31.5" x14ac:dyDescent="0.25">
      <c r="A99" s="170" t="s">
        <v>131</v>
      </c>
      <c r="B99" s="96"/>
      <c r="C99" s="192">
        <v>750</v>
      </c>
      <c r="D99" s="210">
        <v>1260</v>
      </c>
      <c r="E99" s="22"/>
      <c r="F99" s="23">
        <f t="shared" si="4"/>
        <v>0</v>
      </c>
      <c r="G99" s="55"/>
    </row>
    <row r="100" spans="1:7" ht="31.5" x14ac:dyDescent="0.25">
      <c r="A100" s="170" t="s">
        <v>132</v>
      </c>
      <c r="B100" s="96"/>
      <c r="C100" s="192">
        <v>750</v>
      </c>
      <c r="D100" s="210">
        <v>1600</v>
      </c>
      <c r="E100" s="22"/>
      <c r="F100" s="23">
        <f t="shared" si="4"/>
        <v>0</v>
      </c>
      <c r="G100" s="55"/>
    </row>
    <row r="101" spans="1:7" ht="31.5" x14ac:dyDescent="0.25">
      <c r="A101" s="170" t="s">
        <v>133</v>
      </c>
      <c r="B101" s="96"/>
      <c r="C101" s="192">
        <v>750</v>
      </c>
      <c r="D101" s="210">
        <v>600</v>
      </c>
      <c r="E101" s="22"/>
      <c r="F101" s="23">
        <f t="shared" si="4"/>
        <v>0</v>
      </c>
      <c r="G101" s="55"/>
    </row>
    <row r="102" spans="1:7" ht="31.5" x14ac:dyDescent="0.25">
      <c r="A102" s="171" t="s">
        <v>134</v>
      </c>
      <c r="B102" s="33"/>
      <c r="C102" s="193">
        <v>750</v>
      </c>
      <c r="D102" s="211">
        <v>600</v>
      </c>
      <c r="E102" s="57"/>
      <c r="F102" s="24">
        <f t="shared" si="4"/>
        <v>0</v>
      </c>
      <c r="G102" s="63"/>
    </row>
    <row r="103" spans="1:7" ht="18.75" x14ac:dyDescent="0.3">
      <c r="A103" s="168" t="s">
        <v>148</v>
      </c>
      <c r="B103" s="60"/>
      <c r="C103" s="190"/>
      <c r="D103" s="154"/>
      <c r="E103" s="61"/>
      <c r="F103" s="77"/>
      <c r="G103" s="65"/>
    </row>
    <row r="104" spans="1:7" ht="18.75" x14ac:dyDescent="0.3">
      <c r="A104" s="164" t="s">
        <v>149</v>
      </c>
      <c r="B104" s="60"/>
      <c r="C104" s="190"/>
      <c r="D104" s="154"/>
      <c r="E104" s="61"/>
      <c r="F104" s="77"/>
      <c r="G104" s="67"/>
    </row>
    <row r="105" spans="1:7" ht="31.5" x14ac:dyDescent="0.25">
      <c r="A105" s="172" t="s">
        <v>141</v>
      </c>
      <c r="B105" s="114"/>
      <c r="C105" s="194">
        <v>750</v>
      </c>
      <c r="D105" s="212">
        <v>870</v>
      </c>
      <c r="E105" s="68"/>
      <c r="F105" s="78">
        <f t="shared" si="4"/>
        <v>0</v>
      </c>
      <c r="G105" s="69"/>
    </row>
    <row r="106" spans="1:7" ht="18.75" x14ac:dyDescent="0.3">
      <c r="A106" s="168" t="s">
        <v>151</v>
      </c>
      <c r="B106" s="60"/>
      <c r="C106" s="190"/>
      <c r="D106" s="154"/>
      <c r="E106" s="61"/>
      <c r="F106" s="77"/>
      <c r="G106" s="65"/>
    </row>
    <row r="107" spans="1:7" ht="18.75" x14ac:dyDescent="0.25">
      <c r="A107" s="164"/>
      <c r="B107" s="60"/>
      <c r="C107" s="190"/>
      <c r="D107" s="154"/>
      <c r="E107" s="61"/>
      <c r="F107" s="77"/>
      <c r="G107" s="62"/>
    </row>
    <row r="108" spans="1:7" ht="31.5" x14ac:dyDescent="0.25">
      <c r="A108" s="172" t="s">
        <v>142</v>
      </c>
      <c r="B108" s="114"/>
      <c r="C108" s="194">
        <v>500</v>
      </c>
      <c r="D108" s="212">
        <v>590</v>
      </c>
      <c r="E108" s="68"/>
      <c r="F108" s="78">
        <f t="shared" si="4"/>
        <v>0</v>
      </c>
      <c r="G108" s="69"/>
    </row>
    <row r="109" spans="1:7" ht="18.75" x14ac:dyDescent="0.25">
      <c r="A109" s="164" t="s">
        <v>143</v>
      </c>
      <c r="B109" s="60"/>
      <c r="C109" s="190"/>
      <c r="D109" s="154"/>
      <c r="E109" s="61"/>
      <c r="F109" s="77"/>
      <c r="G109" s="62"/>
    </row>
    <row r="110" spans="1:7" ht="18.75" x14ac:dyDescent="0.25">
      <c r="A110" s="164" t="s">
        <v>150</v>
      </c>
      <c r="B110" s="60"/>
      <c r="C110" s="190"/>
      <c r="D110" s="154"/>
      <c r="E110" s="61"/>
      <c r="F110" s="77"/>
      <c r="G110" s="62"/>
    </row>
    <row r="111" spans="1:7" ht="18.75" x14ac:dyDescent="0.25">
      <c r="A111" s="165" t="s">
        <v>152</v>
      </c>
      <c r="B111" s="113"/>
      <c r="C111" s="191">
        <v>500</v>
      </c>
      <c r="D111" s="209">
        <v>950</v>
      </c>
      <c r="E111" s="59"/>
      <c r="F111" s="71">
        <f t="shared" si="4"/>
        <v>0</v>
      </c>
      <c r="G111" s="64"/>
    </row>
    <row r="112" spans="1:7" ht="18.75" x14ac:dyDescent="0.3">
      <c r="A112" s="166" t="s">
        <v>153</v>
      </c>
      <c r="B112" s="96"/>
      <c r="C112" s="192">
        <v>500</v>
      </c>
      <c r="D112" s="210">
        <v>1350</v>
      </c>
      <c r="E112" s="22"/>
      <c r="F112" s="23">
        <f t="shared" si="4"/>
        <v>0</v>
      </c>
      <c r="G112" s="56"/>
    </row>
    <row r="113" spans="1:7" ht="18.75" x14ac:dyDescent="0.25">
      <c r="A113" s="166" t="s">
        <v>154</v>
      </c>
      <c r="B113" s="96"/>
      <c r="C113" s="192">
        <v>500</v>
      </c>
      <c r="D113" s="210">
        <v>950</v>
      </c>
      <c r="E113" s="22"/>
      <c r="F113" s="23">
        <f t="shared" si="4"/>
        <v>0</v>
      </c>
      <c r="G113" s="55"/>
    </row>
    <row r="114" spans="1:7" ht="18.75" x14ac:dyDescent="0.25">
      <c r="A114" s="166" t="s">
        <v>155</v>
      </c>
      <c r="B114" s="96"/>
      <c r="C114" s="192">
        <v>500</v>
      </c>
      <c r="D114" s="210">
        <v>1250</v>
      </c>
      <c r="E114" s="22"/>
      <c r="F114" s="23">
        <f t="shared" si="4"/>
        <v>0</v>
      </c>
      <c r="G114" s="55"/>
    </row>
    <row r="115" spans="1:7" ht="18.75" x14ac:dyDescent="0.25">
      <c r="A115" s="166" t="s">
        <v>156</v>
      </c>
      <c r="B115" s="96"/>
      <c r="C115" s="192">
        <v>500</v>
      </c>
      <c r="D115" s="210">
        <v>1600</v>
      </c>
      <c r="E115" s="22"/>
      <c r="F115" s="23">
        <f t="shared" si="4"/>
        <v>0</v>
      </c>
      <c r="G115" s="55"/>
    </row>
    <row r="116" spans="1:7" ht="18.75" x14ac:dyDescent="0.25">
      <c r="A116" s="166" t="s">
        <v>157</v>
      </c>
      <c r="B116" s="96"/>
      <c r="C116" s="192">
        <v>500</v>
      </c>
      <c r="D116" s="210">
        <v>1050</v>
      </c>
      <c r="E116" s="22"/>
      <c r="F116" s="23">
        <f t="shared" si="4"/>
        <v>0</v>
      </c>
      <c r="G116" s="55"/>
    </row>
    <row r="117" spans="1:7" ht="18.75" x14ac:dyDescent="0.25">
      <c r="A117" s="166" t="s">
        <v>158</v>
      </c>
      <c r="B117" s="96"/>
      <c r="C117" s="192">
        <v>500</v>
      </c>
      <c r="D117" s="210">
        <v>1150</v>
      </c>
      <c r="E117" s="22"/>
      <c r="F117" s="23">
        <f t="shared" si="4"/>
        <v>0</v>
      </c>
      <c r="G117" s="55"/>
    </row>
    <row r="118" spans="1:7" ht="18.75" x14ac:dyDescent="0.25">
      <c r="A118" s="166" t="s">
        <v>159</v>
      </c>
      <c r="B118" s="96"/>
      <c r="C118" s="193">
        <v>500</v>
      </c>
      <c r="D118" s="211">
        <v>800</v>
      </c>
      <c r="E118" s="22"/>
      <c r="F118" s="23">
        <f t="shared" si="4"/>
        <v>0</v>
      </c>
      <c r="G118" s="55"/>
    </row>
    <row r="119" spans="1:7" ht="18.75" x14ac:dyDescent="0.25">
      <c r="A119" s="166" t="s">
        <v>160</v>
      </c>
      <c r="B119" s="96"/>
      <c r="C119" s="193">
        <v>500</v>
      </c>
      <c r="D119" s="211">
        <v>510</v>
      </c>
      <c r="E119" s="22"/>
      <c r="F119" s="23">
        <f t="shared" si="4"/>
        <v>0</v>
      </c>
      <c r="G119" s="55"/>
    </row>
    <row r="120" spans="1:7" ht="18.75" x14ac:dyDescent="0.25">
      <c r="A120" s="166" t="s">
        <v>161</v>
      </c>
      <c r="B120" s="96"/>
      <c r="C120" s="192">
        <v>500</v>
      </c>
      <c r="D120" s="210">
        <v>1200</v>
      </c>
      <c r="E120" s="22"/>
      <c r="F120" s="23">
        <f t="shared" si="4"/>
        <v>0</v>
      </c>
      <c r="G120" s="55"/>
    </row>
    <row r="121" spans="1:7" ht="18.75" x14ac:dyDescent="0.25">
      <c r="A121" s="170" t="s">
        <v>162</v>
      </c>
      <c r="B121" s="96"/>
      <c r="C121" s="193">
        <v>500</v>
      </c>
      <c r="D121" s="211">
        <v>1000</v>
      </c>
      <c r="E121" s="22"/>
      <c r="F121" s="23">
        <f t="shared" si="4"/>
        <v>0</v>
      </c>
      <c r="G121" s="55"/>
    </row>
    <row r="122" spans="1:7" ht="18.75" x14ac:dyDescent="0.25">
      <c r="A122" s="79" t="s">
        <v>10</v>
      </c>
      <c r="B122" s="97"/>
      <c r="C122" s="195"/>
      <c r="D122" s="155"/>
      <c r="E122" s="80"/>
      <c r="F122" s="81">
        <f>SUM(F5:F121)</f>
        <v>0</v>
      </c>
      <c r="G122" s="29"/>
    </row>
    <row r="123" spans="1:7" ht="18.75" x14ac:dyDescent="0.25">
      <c r="A123" s="82" t="s">
        <v>11</v>
      </c>
      <c r="B123" s="98"/>
      <c r="C123" s="196">
        <v>0.1</v>
      </c>
      <c r="D123" s="84"/>
      <c r="E123" s="85"/>
      <c r="F123" s="106">
        <f>F122*10%</f>
        <v>0</v>
      </c>
      <c r="G123" s="29"/>
    </row>
    <row r="124" spans="1:7" ht="37.5" x14ac:dyDescent="0.25">
      <c r="A124" s="110" t="s">
        <v>12</v>
      </c>
      <c r="B124" s="99"/>
      <c r="C124" s="197"/>
      <c r="D124" s="84"/>
      <c r="E124" s="85"/>
      <c r="F124" s="105">
        <f>F122+F123</f>
        <v>0</v>
      </c>
      <c r="G124" s="29"/>
    </row>
    <row r="125" spans="1:7" ht="18.75" x14ac:dyDescent="0.25">
      <c r="A125" s="112"/>
      <c r="B125" s="109"/>
      <c r="C125" s="198"/>
      <c r="D125" s="108"/>
      <c r="E125" s="107"/>
      <c r="F125" s="83"/>
      <c r="G125" s="29"/>
    </row>
    <row r="126" spans="1:7" ht="37.5" x14ac:dyDescent="0.25">
      <c r="A126" s="111" t="s">
        <v>13</v>
      </c>
      <c r="B126" s="100"/>
      <c r="C126" s="199"/>
      <c r="D126" s="101"/>
      <c r="E126" s="102"/>
      <c r="F126" s="103" t="e">
        <f>F124/F2</f>
        <v>#DIV/0!</v>
      </c>
      <c r="G126" s="29"/>
    </row>
    <row r="127" spans="1:7" x14ac:dyDescent="0.25">
      <c r="A127" s="88"/>
      <c r="B127" s="46"/>
      <c r="C127" s="200"/>
      <c r="D127" s="104"/>
      <c r="E127" s="47"/>
      <c r="F127" s="47"/>
      <c r="G127" s="30"/>
    </row>
    <row r="128" spans="1:7" x14ac:dyDescent="0.25">
      <c r="A128" s="88"/>
      <c r="B128" s="46"/>
      <c r="C128" s="200"/>
      <c r="D128" s="213" t="s">
        <v>9</v>
      </c>
      <c r="E128" s="13"/>
      <c r="F128" s="13"/>
      <c r="G128" s="30"/>
    </row>
    <row r="129" spans="7:7" x14ac:dyDescent="0.25">
      <c r="G129" s="31"/>
    </row>
  </sheetData>
  <sheetProtection selectLockedCells="1" selectUnlockedCells="1"/>
  <mergeCells count="4">
    <mergeCell ref="H83:I87"/>
    <mergeCell ref="H73:H74"/>
    <mergeCell ref="J73:L74"/>
    <mergeCell ref="D1:G1"/>
  </mergeCells>
  <pageMargins left="0.25" right="0.25" top="0.75" bottom="0.75" header="0.3" footer="0.3"/>
  <pageSetup paperSize="9" scale="50" firstPageNumber="0" fitToHeight="0" orientation="portrait"/>
  <headerFooter alignWithMargins="0"/>
  <ignoredErrors>
    <ignoredError sqref="F6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банкет 2020</vt:lpstr>
      <vt:lpstr>'меню банкет 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Юлия С. Бессмельцева</cp:lastModifiedBy>
  <cp:lastPrinted>2020-10-04T13:39:54Z</cp:lastPrinted>
  <dcterms:created xsi:type="dcterms:W3CDTF">2020-10-03T19:51:05Z</dcterms:created>
  <dcterms:modified xsi:type="dcterms:W3CDTF">2020-10-06T13:00:23Z</dcterms:modified>
</cp:coreProperties>
</file>