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215" tabRatio="500"/>
  </bookViews>
  <sheets>
    <sheet name="меню банкет 2020" sheetId="1" r:id="rId1"/>
  </sheets>
  <calcPr calcId="145621"/>
</workbook>
</file>

<file path=xl/calcChain.xml><?xml version="1.0" encoding="utf-8"?>
<calcChain xmlns="http://schemas.openxmlformats.org/spreadsheetml/2006/main">
  <c r="F31" i="1" l="1"/>
  <c r="F19" i="1" l="1"/>
  <c r="F75" i="1" l="1"/>
  <c r="F76" i="1"/>
  <c r="F77" i="1"/>
  <c r="F78" i="1"/>
  <c r="F79" i="1"/>
  <c r="F80" i="1"/>
  <c r="F81" i="1"/>
  <c r="F82" i="1"/>
  <c r="F83" i="1"/>
  <c r="F84" i="1"/>
  <c r="F85" i="1"/>
  <c r="F72" i="1"/>
  <c r="F35" i="1"/>
  <c r="F29" i="1"/>
  <c r="F30" i="1"/>
  <c r="F32" i="1"/>
  <c r="F34" i="1"/>
  <c r="F57" i="1"/>
  <c r="F51" i="1"/>
  <c r="F52" i="1"/>
  <c r="F53" i="1"/>
  <c r="F54" i="1"/>
  <c r="F55" i="1"/>
  <c r="F56" i="1"/>
  <c r="F50" i="1"/>
  <c r="F71" i="1"/>
  <c r="F73" i="1"/>
  <c r="F63" i="1"/>
  <c r="F64" i="1"/>
  <c r="F65" i="1"/>
  <c r="F66" i="1"/>
  <c r="F67" i="1"/>
  <c r="F68" i="1"/>
  <c r="F48" i="1"/>
  <c r="F49" i="1"/>
  <c r="F40" i="1"/>
  <c r="F41" i="1"/>
  <c r="F42" i="1"/>
  <c r="F43" i="1"/>
  <c r="F44" i="1"/>
  <c r="F45" i="1"/>
  <c r="F24" i="1"/>
  <c r="F25" i="1"/>
  <c r="F26" i="1"/>
  <c r="F27" i="1"/>
  <c r="F28" i="1"/>
  <c r="F20" i="1"/>
  <c r="F21" i="1"/>
  <c r="F22" i="1"/>
  <c r="F23" i="1"/>
  <c r="F70" i="1"/>
  <c r="F60" i="1"/>
  <c r="F61" i="1"/>
  <c r="F62" i="1"/>
  <c r="F59" i="1"/>
  <c r="F47" i="1"/>
  <c r="F38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F37" i="1"/>
  <c r="F86" i="1" l="1"/>
  <c r="F87" i="1" s="1"/>
  <c r="F88" i="1" s="1"/>
  <c r="F90" i="1" s="1"/>
</calcChain>
</file>

<file path=xl/sharedStrings.xml><?xml version="1.0" encoding="utf-8"?>
<sst xmlns="http://schemas.openxmlformats.org/spreadsheetml/2006/main" count="163" uniqueCount="161">
  <si>
    <t xml:space="preserve">Гость: </t>
  </si>
  <si>
    <t>Дата:                 Время:</t>
  </si>
  <si>
    <t>Кол-во:</t>
  </si>
  <si>
    <t>Название блюда</t>
  </si>
  <si>
    <t>гр</t>
  </si>
  <si>
    <t>цена</t>
  </si>
  <si>
    <t>Закуски в стол:</t>
  </si>
  <si>
    <t>Десерт:</t>
  </si>
  <si>
    <t>Вода газированная Аква Русса</t>
  </si>
  <si>
    <t>Подпись______________________________</t>
  </si>
  <si>
    <t>Подитог</t>
  </si>
  <si>
    <t>обслуживание</t>
  </si>
  <si>
    <t>ИТОГО  к оплате по меню</t>
  </si>
  <si>
    <t>ВСЕГО на 1 человека по меню</t>
  </si>
  <si>
    <t>400/90</t>
  </si>
  <si>
    <t xml:space="preserve">Ассорти солений </t>
  </si>
  <si>
    <t>230/50</t>
  </si>
  <si>
    <t xml:space="preserve">Сырное плато </t>
  </si>
  <si>
    <t>150/80</t>
  </si>
  <si>
    <t xml:space="preserve">Моцарелла с томатами </t>
  </si>
  <si>
    <t>кол-во:</t>
  </si>
  <si>
    <t>цена итого</t>
  </si>
  <si>
    <t>Комментарии</t>
  </si>
  <si>
    <t xml:space="preserve">Салат с томленой телятиной </t>
  </si>
  <si>
    <t>НАПИТКИ:</t>
  </si>
  <si>
    <t xml:space="preserve">Лимонад Тархун </t>
  </si>
  <si>
    <t xml:space="preserve">Малиновый лимонад </t>
  </si>
  <si>
    <t xml:space="preserve">Имбирный лимонад </t>
  </si>
  <si>
    <t xml:space="preserve">Соки в ассортименте </t>
  </si>
  <si>
    <t xml:space="preserve">Морс клюквенный </t>
  </si>
  <si>
    <t xml:space="preserve">Вода негазированная Аква Русса </t>
  </si>
  <si>
    <t xml:space="preserve">Салаты </t>
  </si>
  <si>
    <t>Горячие закуски</t>
  </si>
  <si>
    <t>Горячее</t>
  </si>
  <si>
    <t xml:space="preserve">Еж с перепелины яйцом и соевым соусом </t>
  </si>
  <si>
    <t>100/30</t>
  </si>
  <si>
    <t xml:space="preserve">Камчатский краб </t>
  </si>
  <si>
    <t xml:space="preserve">Татаки гребешка </t>
  </si>
  <si>
    <t xml:space="preserve">Татаки лосось </t>
  </si>
  <si>
    <t xml:space="preserve">Татаки тунец Елофин </t>
  </si>
  <si>
    <t xml:space="preserve">Устрица </t>
  </si>
  <si>
    <t>60-80</t>
  </si>
  <si>
    <t xml:space="preserve">Вырезка вола с пармитье из грибов </t>
  </si>
  <si>
    <t xml:space="preserve">Дорадо с киноа и кабачками </t>
  </si>
  <si>
    <t xml:space="preserve">Куриная грудка с диким рисом </t>
  </si>
  <si>
    <t xml:space="preserve">Лосось с рисом Басмати и соусом из апельсина </t>
  </si>
  <si>
    <t xml:space="preserve">Мачете стейк </t>
  </si>
  <si>
    <t xml:space="preserve">Медальоны из телятины с пюре из двух видов картофеля </t>
  </si>
  <si>
    <t xml:space="preserve">Судак с брандадой из кальмара и соусом из моцареллы </t>
  </si>
  <si>
    <t xml:space="preserve">Треска с сливочным соусом из лайма </t>
  </si>
  <si>
    <t xml:space="preserve">Утка с пряным кус-кусом </t>
  </si>
  <si>
    <t xml:space="preserve">Филе миньон </t>
  </si>
  <si>
    <t xml:space="preserve">Медовик </t>
  </si>
  <si>
    <t xml:space="preserve">Тирамису </t>
  </si>
  <si>
    <t xml:space="preserve">Чизкейк </t>
  </si>
  <si>
    <t xml:space="preserve">Шоколадное пирожное с малиновым сорбетом </t>
  </si>
  <si>
    <t xml:space="preserve">Жульен из креветок с сырныс соусом в устричной раковине </t>
  </si>
  <si>
    <t xml:space="preserve">Запеченые фаланги крабов с трюфельным соусом </t>
  </si>
  <si>
    <t xml:space="preserve">Королевские креветки фламбе с соусом берблан </t>
  </si>
  <si>
    <t xml:space="preserve">Креветки гриль с ананасом </t>
  </si>
  <si>
    <t xml:space="preserve">Устрица запеченая </t>
  </si>
  <si>
    <t xml:space="preserve">Ассорти мясных деликатессов </t>
  </si>
  <si>
    <t>Багеты с красной икрой</t>
  </si>
  <si>
    <t xml:space="preserve">Греческие маслины оливки </t>
  </si>
  <si>
    <t>Закуска под водку</t>
  </si>
  <si>
    <t xml:space="preserve">Мясная тарелка </t>
  </si>
  <si>
    <t xml:space="preserve">Овощная тарелка </t>
  </si>
  <si>
    <t xml:space="preserve">Паштет с гренками </t>
  </si>
  <si>
    <t xml:space="preserve">Рыбное ассорти </t>
  </si>
  <si>
    <t xml:space="preserve">Тар тар из говядины с чиабатта гриль  </t>
  </si>
  <si>
    <t>Татаки из говядины с  соусом Понзу</t>
  </si>
  <si>
    <t xml:space="preserve">Хлебная корзинка </t>
  </si>
  <si>
    <t xml:space="preserve">Буратта с фирменным томатным соусом и листьями салата </t>
  </si>
  <si>
    <t xml:space="preserve">Закуска Буффалино </t>
  </si>
  <si>
    <t xml:space="preserve">Салат из зелени с киноа и мини кальмарами </t>
  </si>
  <si>
    <t xml:space="preserve">Салат с креветками и авокадо азия </t>
  </si>
  <si>
    <t xml:space="preserve">Салат с морепродуктами </t>
  </si>
  <si>
    <t xml:space="preserve">Салат с ростбифом, маринованным перцем и сырным соусом </t>
  </si>
  <si>
    <t xml:space="preserve">Салат Цезарь с индейкой </t>
  </si>
  <si>
    <t xml:space="preserve">Салат Цезарь с креветкой и снегом из Пармезана </t>
  </si>
  <si>
    <t>Сет изакая 1 на 5 чел</t>
  </si>
  <si>
    <t>Сет изакая 2 на 5 чел</t>
  </si>
  <si>
    <t xml:space="preserve">Сэт Море </t>
  </si>
  <si>
    <t>Лосось запечен. под соусом 1 кг  от шефа</t>
  </si>
  <si>
    <t xml:space="preserve">Ростбиф из брискета  с овощами от шефа  </t>
  </si>
  <si>
    <t>Гарниры</t>
  </si>
  <si>
    <t>Молодой картофель</t>
  </si>
  <si>
    <t xml:space="preserve">Овощи обжаренные </t>
  </si>
  <si>
    <t xml:space="preserve">Гребешок на раковине </t>
  </si>
  <si>
    <t xml:space="preserve">Закуски на компанию </t>
  </si>
  <si>
    <t>1000/1000</t>
  </si>
  <si>
    <t>100/130</t>
  </si>
  <si>
    <t>2000/3500</t>
  </si>
  <si>
    <t>130/50</t>
  </si>
  <si>
    <t>120/45</t>
  </si>
  <si>
    <t>30/60</t>
  </si>
  <si>
    <t>130/80</t>
  </si>
  <si>
    <t>100/70</t>
  </si>
  <si>
    <t>125/50</t>
  </si>
  <si>
    <t xml:space="preserve">                 Банкетное меню ресторана 2020</t>
  </si>
  <si>
    <t>цукини, шампиньоны, болгарский перец, томаты</t>
  </si>
  <si>
    <t xml:space="preserve">Итальянская буррата по оригинальной рецептуре с томатным соусом. </t>
  </si>
  <si>
    <t xml:space="preserve">Тонко нарезанное авока- до, моцарелла с фисташ- ковым песто и рукколой. </t>
  </si>
  <si>
    <t xml:space="preserve">Салат из летней зелени с киноа, овощами, мини-каль- марами, персиками и дрессингом из кунжута. </t>
  </si>
  <si>
    <t xml:space="preserve">Салат из обжаренных на гриле морепродуктов (гребешки, креветки, осьминог) в цитрусовой заправке со свежими салатными листьями. </t>
  </si>
  <si>
    <t xml:space="preserve">Пряный салат с нежнейшим ростбифом, запеченным в травах, и соусом Песто, дополненный листьями салата, сыром моцарелла, маринованным болгарским перцем и сливочным сырным соусом. </t>
  </si>
  <si>
    <t>Овощной салат с йогуртовой заправкой и томленой телятиной</t>
  </si>
  <si>
    <t xml:space="preserve">Классический цезарь с пикантным соусом из анчоусов, помидорами черри, каперсами и хрустящей маринованной индейкой. Хрустящие гренки, песто из трав и снег из сыра пармезан доводят салат до совершенства. </t>
  </si>
  <si>
    <t xml:space="preserve">Пикантный соус из анчоусов, черри, каперсы и ароматные креветки, приготовленные в травах. Хрустящие гренки и снег из сыра пармезан доводят салат до совершенства. </t>
  </si>
  <si>
    <t>Ассорти морепродуктов на компанию. В составе – дюжина устриц, гребешки живые, креветки, кальмары и щупальца осьминога. Способ приготовления уточняйте до мероприятия</t>
  </si>
  <si>
    <t xml:space="preserve">Грибное пармитье с ароматным тимьяном и гарниром из шпината с вялеными томатами прекрасно дополняют вырезку вола прожарки Medium с соусом Демиглас. </t>
  </si>
  <si>
    <t xml:space="preserve">Стейк из диафрагмы. Имеет насыщенный говяжий аромат. </t>
  </si>
  <si>
    <t xml:space="preserve">Обжаренные на гриле медальоны из говяжьей вырезки с пюре из батата и картофеля, дополненные сочным шпинатом. </t>
  </si>
  <si>
    <t xml:space="preserve">Запеченная утиная ножка в пряном карри с кус-кусом. </t>
  </si>
  <si>
    <t xml:space="preserve">Классический стейк из центральной части мраморной вырезки. </t>
  </si>
  <si>
    <t xml:space="preserve">Запеченное филе трески. Подается с ризотто из черного киноа, салатом из соевых бобов и стручковой фасоли. </t>
  </si>
  <si>
    <t xml:space="preserve">Брандада из запеченного в травах картофеля, обжаренных на гриле кальмаров и вяленых томатов с нежным соусом из моцареллы и песто прекрасно гармонирует с сочным и золотистым судаком. Дополнительными нотками в этом блюде отзываются кресс-салат и апельсиновое масло. </t>
  </si>
  <si>
    <t xml:space="preserve">Дикий лосось с пряным рисом басмати и соусом из апельсина. </t>
  </si>
  <si>
    <t xml:space="preserve">Обжаренное филе дорада на подушке из киноа с сыром парме- зан и спагетти из кабачков, сервированных апельсиновым маслом и ароматным песто из петрушки. </t>
  </si>
  <si>
    <t xml:space="preserve">Нежное куриное филе, приготовленное су-вид и фарши- рованное фисташковым маслом. На гарнир – дикий рис с соусом Карри. </t>
  </si>
  <si>
    <t xml:space="preserve">Подушка из яркого кофейного крема с воздушным кофейным бисквитом. Накрывается облаком из крема маскарпоне и посыпается хрустящим печеньем. </t>
  </si>
  <si>
    <t xml:space="preserve">Насыщенный шоколадный вкус пирожного прекрасно оттеняется соусом из красных ягод со свежей клубникой, сервируется шариком малинового сорбета, шоколадными чипсами и миндальными лепестками. </t>
  </si>
  <si>
    <t xml:space="preserve">Сливочный чизкейк с бурбонной ванилью, сорбетом из черешни и соусом из красных ягод. </t>
  </si>
  <si>
    <t xml:space="preserve">Ассорти из 5 видов сыров, таких как: камамбер, домашний, эмменталь резерв, козий, монтеблун. </t>
  </si>
  <si>
    <t xml:space="preserve">Ломтики говяжьей вырезки с японским соусом Понзу и хрустящим картофелем пай. </t>
  </si>
  <si>
    <t xml:space="preserve">Нордлендер, зерновой, маратон, кукурузный, чесночная булочка. </t>
  </si>
  <si>
    <t xml:space="preserve">Пармская ветчина, сыровяленая свиная шея, салями, сырные палочки, утиный паштет, сливочный сыр, маринованные патиссоны, гриссини,  маринованный лук и фаршированные перчики чили.  </t>
  </si>
  <si>
    <t>Пепси/7АП/Миринда/Эвервесс тоник</t>
  </si>
  <si>
    <t xml:space="preserve">Сашими гребешок охлажденный </t>
  </si>
  <si>
    <t xml:space="preserve">Сашими креветка </t>
  </si>
  <si>
    <t xml:space="preserve">Сашими лосось </t>
  </si>
  <si>
    <t xml:space="preserve">Сашими тунец Елофин </t>
  </si>
  <si>
    <t xml:space="preserve">Сашими угорь </t>
  </si>
  <si>
    <t>Тарелка деликатесов российского производства: карпаччо из
 куриной грудки, домашняя буженина, сыровяленый свиной 
окорок и салями.</t>
  </si>
  <si>
    <t xml:space="preserve">Маринованные креветки в сочетании со свежим огурцом, помидорами черри, авокадо. Дополнены дольками апельсина и миксом 
хрустящих салатов под легкой заправкой из цитрусового масла. </t>
  </si>
  <si>
    <t>Закуска из спелых оматов и моцареллы с заправкой песто</t>
  </si>
  <si>
    <t>Паштет из утки с гренками из багета</t>
  </si>
  <si>
    <t>Сельд, скумбрия, с/с лосось</t>
  </si>
  <si>
    <t>сашими из свежих морепродуктов подается с васаби и имбирем</t>
  </si>
  <si>
    <t xml:space="preserve">Татаки — способ приготовления рыбы или мяса, при котором продукт быстро обжаривается (или обжигается) снаружи, а внутри остаётся слегка сырым. Подают с соусом. </t>
  </si>
  <si>
    <t>Корзина багетов на гриле со сливочным маслом и красной икрой</t>
  </si>
  <si>
    <t>маринованные корнишоны, шампиньоны, черри, перец, вяленные томаты.</t>
  </si>
  <si>
    <t>маслины и оливки политы оливковым маслом</t>
  </si>
  <si>
    <t>Сельдь на бородинском хлебе 2шт,шпроты на кукурузном хлебе 2шт,сало на ржаных хлебцах 2шт</t>
  </si>
  <si>
    <t>Тарелка свежих овощей: томаты, огурцы, перец болгарский, свежая зелень.</t>
  </si>
  <si>
    <t>Цена блюда за 100гр. Средний вес краба от 2.5 кг до 3. Способ приготовления уточняется у менеджера.</t>
  </si>
  <si>
    <t>Фаланги камчатского краба в оригинальном соусе от шефа.</t>
  </si>
  <si>
    <t>Живой гребешок, цена за 100 гр. Способ приготовления выбираете вы.</t>
  </si>
  <si>
    <t xml:space="preserve">Запеченый ростбиф с овощами гриль. </t>
  </si>
  <si>
    <t>Норвежский лосось под соусом шампань.</t>
  </si>
  <si>
    <t>Устричная раковина внутри креветка лук шалот вино сливки пармезан</t>
  </si>
  <si>
    <t>Блюдо на компанию готовится у стола фламбируются бурбоном подаются со сливочным соусом</t>
  </si>
  <si>
    <t>Королевские креветки в кисло сладком соусе и кусочками ананасов гриль</t>
  </si>
  <si>
    <t>Устрица в азиатском соусе BBQ или сливочном соусе шампань на выбор гостя</t>
  </si>
  <si>
    <t>Классический медовик со сметанным кремом</t>
  </si>
  <si>
    <t>Свежий еж средний вес 200 гр. Подается в соевом соусе с перепелиным яйцом.</t>
  </si>
  <si>
    <t xml:space="preserve">Пармская ветчина  </t>
  </si>
  <si>
    <t>Сет изакая 3 на 5 человек</t>
  </si>
  <si>
    <t>Суши лосось 3 шт.
Суши угорь 3 шт.
Суши тунец 3 шт.
Открытый ролл филадельфия 3 шт.</t>
  </si>
  <si>
    <t>Суши лосось 3 шт. Суши угорь 3 шт. 
Хенд ролл острый лосось 3 шт. 
Хенд ролл с угрем 3 шт.
Хенд ролл тунец 3 шт.
Филадельфия классическая 1шт.(8 кусочков)
Филадельфия унаги 2 шт. (8 кусочков)</t>
  </si>
  <si>
    <t xml:space="preserve">Суши лосось 4 шт.
Суши угорь 2 шт.
Суши тунец 2 шт.
Суши креветка 2 шт.
Филадельфия классическая 1шт. (8 кусочков)
Филадельфия унаги 1 шт.(8 кусочков)
Ролл с угрем и острой креветкой 1 шт. (8 кусочков)
Жаренный ролл с крабом и лососем 1 шт. (8 кусочков)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</si>
</sst>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_-* #,##0.00&quot; ₽&quot;_-;\-* #,##0.00&quot; ₽&quot;_-;_-* \-??&quot; ₽&quot;_-;_-@_-"/>
    <numFmt numFmtId="166" formatCode="#,##0.00_р_."/>
    <numFmt numFmtId="168" formatCode="#,##0.00\ &quot;₽&quot;"/>
    <numFmt numFmtId="169" formatCode="&quot; &quot;* #,##0.00&quot; ₽ &quot;;&quot;-&quot;* #,##0.00&quot; ₽ &quot;;&quot; &quot;* &quot;-&quot;??&quot; ₽ &quot;"/>
  </numFmts>
  <fonts count="40" x14ac:knownFonts="1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mbria"/>
      <family val="1"/>
      <charset val="204"/>
      <scheme val="major"/>
    </font>
    <font>
      <sz val="18"/>
      <color theme="1" tint="0.249977111117893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0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Cambria"/>
      <family val="1"/>
      <charset val="204"/>
    </font>
    <font>
      <sz val="11"/>
      <color theme="1"/>
      <name val="Times New Roman"/>
      <family val="1"/>
    </font>
    <font>
      <b/>
      <sz val="16"/>
      <color theme="1" tint="0.249977111117893"/>
      <name val="Times New Roman"/>
      <family val="1"/>
    </font>
    <font>
      <b/>
      <sz val="11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sz val="11"/>
      <color theme="1" tint="0.249977111117893"/>
      <name val="Times New Roman"/>
      <family val="1"/>
    </font>
    <font>
      <b/>
      <sz val="12"/>
      <color theme="1" tint="0.249977111117893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27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/>
    <xf numFmtId="9" fontId="1" fillId="0" borderId="0"/>
    <xf numFmtId="0" fontId="1" fillId="0" borderId="0"/>
    <xf numFmtId="0" fontId="2" fillId="0" borderId="0"/>
    <xf numFmtId="0" fontId="5" fillId="0" borderId="0"/>
    <xf numFmtId="0" fontId="2" fillId="0" borderId="0"/>
  </cellStyleXfs>
  <cellXfs count="199">
    <xf numFmtId="0" fontId="0" fillId="0" borderId="0" xfId="0"/>
    <xf numFmtId="0" fontId="1" fillId="0" borderId="0" xfId="3"/>
    <xf numFmtId="0" fontId="2" fillId="0" borderId="0" xfId="4"/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>
      <alignment horizontal="center" vertical="center"/>
    </xf>
    <xf numFmtId="165" fontId="3" fillId="0" borderId="0" xfId="1" applyFont="1" applyFill="1" applyBorder="1" applyAlignment="1" applyProtection="1">
      <alignment vertical="center"/>
    </xf>
    <xf numFmtId="9" fontId="3" fillId="0" borderId="0" xfId="2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9" fontId="4" fillId="0" borderId="0" xfId="4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horizontal="center" vertical="center" wrapText="1"/>
    </xf>
    <xf numFmtId="165" fontId="4" fillId="0" borderId="0" xfId="1" applyFont="1" applyFill="1" applyBorder="1" applyAlignment="1" applyProtection="1">
      <alignment horizontal="center" vertical="center" wrapText="1"/>
    </xf>
    <xf numFmtId="0" fontId="2" fillId="0" borderId="0" xfId="6" applyFill="1" applyBorder="1" applyAlignment="1">
      <alignment horizontal="center"/>
    </xf>
    <xf numFmtId="1" fontId="6" fillId="2" borderId="0" xfId="6" applyNumberFormat="1" applyFont="1" applyFill="1" applyBorder="1" applyAlignment="1">
      <alignment horizontal="center"/>
    </xf>
    <xf numFmtId="0" fontId="1" fillId="0" borderId="0" xfId="3" applyNumberFormat="1"/>
    <xf numFmtId="0" fontId="10" fillId="0" borderId="1" xfId="1" applyNumberFormat="1" applyFont="1" applyBorder="1" applyAlignment="1">
      <alignment horizontal="center" vertical="center"/>
    </xf>
    <xf numFmtId="0" fontId="8" fillId="0" borderId="0" xfId="3" applyFont="1" applyAlignment="1">
      <alignment vertical="top" wrapText="1"/>
    </xf>
    <xf numFmtId="0" fontId="7" fillId="0" borderId="0" xfId="3" applyFont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vertical="center"/>
    </xf>
    <xf numFmtId="168" fontId="16" fillId="0" borderId="1" xfId="1" applyNumberFormat="1" applyFont="1" applyFill="1" applyBorder="1" applyAlignment="1" applyProtection="1">
      <alignment horizontal="center" vertical="center"/>
    </xf>
    <xf numFmtId="168" fontId="16" fillId="0" borderId="2" xfId="1" applyNumberFormat="1" applyFont="1" applyFill="1" applyBorder="1" applyAlignment="1" applyProtection="1">
      <alignment horizontal="center" vertical="center"/>
    </xf>
    <xf numFmtId="168" fontId="7" fillId="0" borderId="0" xfId="3" applyNumberFormat="1" applyFont="1" applyAlignment="1">
      <alignment horizontal="center"/>
    </xf>
    <xf numFmtId="166" fontId="13" fillId="0" borderId="1" xfId="1" applyNumberFormat="1" applyFont="1" applyFill="1" applyBorder="1" applyAlignment="1" applyProtection="1">
      <alignment horizontal="right" vertical="center"/>
    </xf>
    <xf numFmtId="166" fontId="13" fillId="0" borderId="2" xfId="1" applyNumberFormat="1" applyFont="1" applyFill="1" applyBorder="1" applyAlignment="1" applyProtection="1">
      <alignment horizontal="right" vertical="center"/>
    </xf>
    <xf numFmtId="166" fontId="12" fillId="0" borderId="1" xfId="1" applyNumberFormat="1" applyFont="1" applyFill="1" applyBorder="1" applyAlignment="1" applyProtection="1">
      <alignment horizontal="right" vertical="center"/>
    </xf>
    <xf numFmtId="165" fontId="22" fillId="0" borderId="0" xfId="1" applyFont="1" applyFill="1" applyBorder="1" applyAlignment="1">
      <alignment horizontal="right" vertical="center" wrapText="1"/>
    </xf>
    <xf numFmtId="1" fontId="6" fillId="2" borderId="0" xfId="6" applyNumberFormat="1" applyFont="1" applyFill="1" applyBorder="1" applyAlignment="1">
      <alignment horizontal="right"/>
    </xf>
    <xf numFmtId="0" fontId="1" fillId="0" borderId="0" xfId="3" applyBorder="1" applyAlignment="1">
      <alignment horizontal="right"/>
    </xf>
    <xf numFmtId="0" fontId="1" fillId="0" borderId="0" xfId="3" applyAlignment="1">
      <alignment horizontal="right"/>
    </xf>
    <xf numFmtId="0" fontId="13" fillId="0" borderId="1" xfId="0" applyFont="1" applyBorder="1" applyAlignment="1">
      <alignment horizontal="left" vertical="top" wrapText="1"/>
    </xf>
    <xf numFmtId="0" fontId="13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center" vertical="center" wrapText="1"/>
    </xf>
    <xf numFmtId="0" fontId="12" fillId="2" borderId="0" xfId="6" applyFont="1" applyFill="1" applyBorder="1" applyAlignment="1">
      <alignment horizontal="left" vertical="top" wrapText="1"/>
    </xf>
    <xf numFmtId="1" fontId="6" fillId="2" borderId="3" xfId="6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24" fillId="5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/>
    </xf>
    <xf numFmtId="0" fontId="12" fillId="0" borderId="2" xfId="1" applyNumberFormat="1" applyFont="1" applyFill="1" applyBorder="1" applyAlignment="1" applyProtection="1">
      <alignment vertical="center"/>
    </xf>
    <xf numFmtId="165" fontId="9" fillId="0" borderId="7" xfId="1" applyFont="1" applyBorder="1" applyAlignment="1">
      <alignment horizontal="right" vertical="center" wrapText="1"/>
    </xf>
    <xf numFmtId="0" fontId="12" fillId="0" borderId="8" xfId="1" applyNumberFormat="1" applyFont="1" applyFill="1" applyBorder="1" applyAlignment="1" applyProtection="1">
      <alignment vertical="center"/>
    </xf>
    <xf numFmtId="0" fontId="19" fillId="3" borderId="2" xfId="0" applyFont="1" applyFill="1" applyBorder="1" applyAlignment="1">
      <alignment horizontal="left" vertical="center" wrapText="1"/>
    </xf>
    <xf numFmtId="168" fontId="16" fillId="0" borderId="8" xfId="1" applyNumberFormat="1" applyFont="1" applyFill="1" applyBorder="1" applyAlignment="1" applyProtection="1">
      <alignment horizontal="center" vertical="center"/>
    </xf>
    <xf numFmtId="166" fontId="12" fillId="0" borderId="8" xfId="1" applyNumberFormat="1" applyFont="1" applyFill="1" applyBorder="1" applyAlignment="1" applyProtection="1">
      <alignment horizontal="right" vertical="center"/>
    </xf>
    <xf numFmtId="0" fontId="26" fillId="7" borderId="0" xfId="6" applyFont="1" applyFill="1" applyBorder="1" applyAlignment="1">
      <alignment horizontal="center" vertical="center" wrapText="1"/>
    </xf>
    <xf numFmtId="0" fontId="27" fillId="8" borderId="0" xfId="1" applyNumberFormat="1" applyFont="1" applyFill="1" applyBorder="1" applyAlignment="1" applyProtection="1">
      <alignment horizontal="center" vertical="center"/>
    </xf>
    <xf numFmtId="168" fontId="28" fillId="6" borderId="0" xfId="1" applyNumberFormat="1" applyFont="1" applyFill="1" applyBorder="1" applyAlignment="1" applyProtection="1">
      <alignment horizontal="center" vertical="center"/>
    </xf>
    <xf numFmtId="166" fontId="27" fillId="8" borderId="0" xfId="1" applyNumberFormat="1" applyFont="1" applyFill="1" applyBorder="1" applyAlignment="1" applyProtection="1">
      <alignment horizontal="right" vertical="center"/>
    </xf>
    <xf numFmtId="168" fontId="16" fillId="6" borderId="0" xfId="1" applyNumberFormat="1" applyFont="1" applyFill="1" applyBorder="1" applyAlignment="1" applyProtection="1">
      <alignment horizontal="center" vertical="center"/>
    </xf>
    <xf numFmtId="0" fontId="11" fillId="9" borderId="1" xfId="4" applyFont="1" applyFill="1" applyBorder="1" applyAlignment="1">
      <alignment horizontal="left" vertical="center" wrapText="1"/>
    </xf>
    <xf numFmtId="0" fontId="11" fillId="9" borderId="1" xfId="1" applyNumberFormat="1" applyFont="1" applyFill="1" applyBorder="1" applyAlignment="1">
      <alignment vertical="center"/>
    </xf>
    <xf numFmtId="168" fontId="15" fillId="9" borderId="1" xfId="1" applyNumberFormat="1" applyFont="1" applyFill="1" applyBorder="1" applyAlignment="1">
      <alignment horizontal="center" vertical="center"/>
    </xf>
    <xf numFmtId="0" fontId="9" fillId="10" borderId="1" xfId="4" applyFont="1" applyFill="1" applyBorder="1" applyAlignment="1">
      <alignment horizontal="left" vertical="center" wrapText="1"/>
    </xf>
    <xf numFmtId="168" fontId="15" fillId="0" borderId="8" xfId="1" applyNumberFormat="1" applyFont="1" applyBorder="1" applyAlignment="1">
      <alignment horizontal="center" vertical="center"/>
    </xf>
    <xf numFmtId="1" fontId="16" fillId="10" borderId="0" xfId="4" applyNumberFormat="1" applyFont="1" applyFill="1" applyBorder="1" applyAlignment="1">
      <alignment horizontal="center" vertical="center" wrapText="1"/>
    </xf>
    <xf numFmtId="0" fontId="9" fillId="10" borderId="0" xfId="1" applyNumberFormat="1" applyFont="1" applyFill="1" applyBorder="1" applyAlignment="1">
      <alignment horizontal="center" vertical="center" wrapText="1"/>
    </xf>
    <xf numFmtId="0" fontId="1" fillId="0" borderId="0" xfId="3" applyBorder="1" applyAlignment="1">
      <alignment horizontal="left" vertical="center" wrapText="1"/>
    </xf>
    <xf numFmtId="0" fontId="6" fillId="2" borderId="0" xfId="6" applyFont="1" applyFill="1" applyBorder="1" applyAlignment="1">
      <alignment horizontal="left" vertical="center" wrapText="1"/>
    </xf>
    <xf numFmtId="0" fontId="14" fillId="8" borderId="0" xfId="4" applyFont="1" applyFill="1" applyBorder="1" applyAlignment="1">
      <alignment horizontal="left" vertical="top" wrapText="1"/>
    </xf>
    <xf numFmtId="0" fontId="13" fillId="6" borderId="0" xfId="6" applyFont="1" applyFill="1" applyBorder="1" applyAlignment="1">
      <alignment horizontal="left" vertical="top" wrapText="1"/>
    </xf>
    <xf numFmtId="0" fontId="12" fillId="6" borderId="0" xfId="6" applyFont="1" applyFill="1" applyBorder="1" applyAlignment="1">
      <alignment horizontal="left" vertical="top" wrapText="1"/>
    </xf>
    <xf numFmtId="0" fontId="12" fillId="0" borderId="0" xfId="3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2" fillId="0" borderId="1" xfId="4" applyFont="1" applyBorder="1" applyAlignment="1">
      <alignment wrapText="1"/>
    </xf>
    <xf numFmtId="0" fontId="13" fillId="0" borderId="1" xfId="4" applyFont="1" applyFill="1" applyBorder="1" applyAlignment="1">
      <alignment horizontal="center" vertical="center" wrapText="1"/>
    </xf>
    <xf numFmtId="0" fontId="12" fillId="9" borderId="1" xfId="4" applyFont="1" applyFill="1" applyBorder="1" applyAlignment="1">
      <alignment horizontal="left" vertical="top" wrapText="1"/>
    </xf>
    <xf numFmtId="0" fontId="13" fillId="10" borderId="1" xfId="4" applyFont="1" applyFill="1" applyBorder="1" applyAlignment="1">
      <alignment horizontal="left" vertical="top" wrapText="1"/>
    </xf>
    <xf numFmtId="0" fontId="14" fillId="10" borderId="1" xfId="4" applyFont="1" applyFill="1" applyBorder="1" applyAlignment="1">
      <alignment horizontal="left" vertical="top" wrapText="1"/>
    </xf>
    <xf numFmtId="0" fontId="14" fillId="11" borderId="1" xfId="4" applyFont="1" applyFill="1" applyBorder="1" applyAlignment="1">
      <alignment horizontal="left" vertical="top" wrapText="1"/>
    </xf>
    <xf numFmtId="1" fontId="16" fillId="11" borderId="1" xfId="4" applyNumberFormat="1" applyFont="1" applyFill="1" applyBorder="1" applyAlignment="1">
      <alignment horizontal="center" vertical="center" wrapText="1"/>
    </xf>
    <xf numFmtId="0" fontId="9" fillId="11" borderId="1" xfId="1" applyNumberFormat="1" applyFont="1" applyFill="1" applyBorder="1" applyAlignment="1">
      <alignment horizontal="center" vertical="center" wrapText="1"/>
    </xf>
    <xf numFmtId="168" fontId="16" fillId="11" borderId="1" xfId="1" applyNumberFormat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168" fontId="16" fillId="10" borderId="8" xfId="1" applyNumberFormat="1" applyFont="1" applyFill="1" applyBorder="1" applyAlignment="1">
      <alignment horizontal="center" vertical="center" wrapText="1"/>
    </xf>
    <xf numFmtId="168" fontId="16" fillId="10" borderId="9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Border="1" applyAlignment="1">
      <alignment vertical="center"/>
    </xf>
    <xf numFmtId="1" fontId="15" fillId="0" borderId="11" xfId="4" applyNumberFormat="1" applyFont="1" applyBorder="1" applyAlignment="1">
      <alignment horizontal="center" vertical="center"/>
    </xf>
    <xf numFmtId="0" fontId="12" fillId="0" borderId="12" xfId="4" applyFont="1" applyBorder="1" applyAlignment="1">
      <alignment horizontal="left" vertical="top" wrapText="1"/>
    </xf>
    <xf numFmtId="0" fontId="10" fillId="10" borderId="2" xfId="4" applyFont="1" applyFill="1" applyBorder="1" applyAlignment="1">
      <alignment horizontal="left" vertical="center" wrapText="1"/>
    </xf>
    <xf numFmtId="0" fontId="10" fillId="11" borderId="8" xfId="4" applyFont="1" applyFill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2" fillId="0" borderId="8" xfId="6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>
      <alignment horizontal="left" vertical="center" wrapText="1"/>
    </xf>
    <xf numFmtId="0" fontId="12" fillId="0" borderId="8" xfId="4" applyFont="1" applyFill="1" applyBorder="1" applyAlignment="1">
      <alignment horizontal="left" vertical="top" wrapText="1"/>
    </xf>
    <xf numFmtId="0" fontId="13" fillId="0" borderId="8" xfId="1" applyNumberFormat="1" applyFont="1" applyFill="1" applyBorder="1" applyAlignment="1" applyProtection="1">
      <alignment horizontal="center" vertical="center" wrapText="1"/>
    </xf>
    <xf numFmtId="166" fontId="13" fillId="0" borderId="8" xfId="1" applyNumberFormat="1" applyFont="1" applyFill="1" applyBorder="1" applyAlignment="1" applyProtection="1">
      <alignment horizontal="right" vertical="center"/>
    </xf>
    <xf numFmtId="0" fontId="14" fillId="8" borderId="0" xfId="1" applyNumberFormat="1" applyFont="1" applyFill="1" applyBorder="1" applyAlignment="1" applyProtection="1">
      <alignment horizontal="center" vertical="center"/>
    </xf>
    <xf numFmtId="168" fontId="16" fillId="8" borderId="0" xfId="1" applyNumberFormat="1" applyFont="1" applyFill="1" applyBorder="1" applyAlignment="1" applyProtection="1">
      <alignment horizontal="center" vertical="center"/>
    </xf>
    <xf numFmtId="166" fontId="13" fillId="8" borderId="0" xfId="1" applyNumberFormat="1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top" wrapText="1"/>
    </xf>
    <xf numFmtId="0" fontId="13" fillId="0" borderId="8" xfId="1" applyNumberFormat="1" applyFont="1" applyFill="1" applyBorder="1" applyAlignment="1" applyProtection="1">
      <alignment horizontal="center" vertical="center"/>
    </xf>
    <xf numFmtId="0" fontId="1" fillId="0" borderId="0" xfId="3" applyBorder="1"/>
    <xf numFmtId="0" fontId="18" fillId="3" borderId="2" xfId="0" applyFont="1" applyFill="1" applyBorder="1" applyAlignment="1">
      <alignment horizontal="left" vertical="center" wrapText="1"/>
    </xf>
    <xf numFmtId="0" fontId="12" fillId="0" borderId="2" xfId="6" applyFont="1" applyBorder="1" applyAlignment="1">
      <alignment horizontal="left" vertical="top" wrapText="1"/>
    </xf>
    <xf numFmtId="0" fontId="12" fillId="0" borderId="8" xfId="6" applyFont="1" applyBorder="1" applyAlignment="1">
      <alignment horizontal="left" vertical="top" wrapText="1"/>
    </xf>
    <xf numFmtId="0" fontId="12" fillId="0" borderId="8" xfId="1" applyNumberFormat="1" applyFont="1" applyFill="1" applyBorder="1" applyAlignment="1" applyProtection="1">
      <alignment horizontal="center" vertical="center"/>
    </xf>
    <xf numFmtId="0" fontId="12" fillId="6" borderId="0" xfId="1" applyNumberFormat="1" applyFont="1" applyFill="1" applyBorder="1" applyAlignment="1" applyProtection="1">
      <alignment horizontal="center" vertical="center"/>
    </xf>
    <xf numFmtId="166" fontId="13" fillId="6" borderId="0" xfId="1" applyNumberFormat="1" applyFont="1" applyFill="1" applyBorder="1" applyAlignment="1" applyProtection="1">
      <alignment horizontal="right" vertical="center"/>
    </xf>
    <xf numFmtId="0" fontId="2" fillId="0" borderId="0" xfId="4" applyBorder="1"/>
    <xf numFmtId="0" fontId="13" fillId="0" borderId="2" xfId="1" applyNumberFormat="1" applyFont="1" applyFill="1" applyBorder="1" applyAlignment="1" applyProtection="1">
      <alignment horizontal="center" vertical="center"/>
    </xf>
    <xf numFmtId="0" fontId="12" fillId="0" borderId="8" xfId="4" applyFont="1" applyBorder="1" applyAlignment="1">
      <alignment wrapText="1"/>
    </xf>
    <xf numFmtId="0" fontId="13" fillId="0" borderId="2" xfId="6" applyFont="1" applyBorder="1" applyAlignment="1">
      <alignment horizontal="left" vertical="top" wrapText="1"/>
    </xf>
    <xf numFmtId="0" fontId="10" fillId="0" borderId="2" xfId="1" applyNumberFormat="1" applyFont="1" applyBorder="1" applyAlignment="1">
      <alignment horizontal="center" vertical="center"/>
    </xf>
    <xf numFmtId="0" fontId="13" fillId="0" borderId="8" xfId="6" applyFont="1" applyBorder="1" applyAlignment="1">
      <alignment horizontal="left" vertical="top" wrapText="1"/>
    </xf>
    <xf numFmtId="0" fontId="10" fillId="0" borderId="8" xfId="1" applyNumberFormat="1" applyFont="1" applyBorder="1" applyAlignment="1">
      <alignment horizontal="center" vertical="center"/>
    </xf>
    <xf numFmtId="0" fontId="10" fillId="6" borderId="0" xfId="1" applyNumberFormat="1" applyFont="1" applyFill="1" applyBorder="1" applyAlignment="1">
      <alignment horizontal="center" vertical="center"/>
    </xf>
    <xf numFmtId="165" fontId="16" fillId="6" borderId="0" xfId="1" applyFont="1" applyFill="1" applyBorder="1" applyAlignment="1">
      <alignment horizontal="center"/>
    </xf>
    <xf numFmtId="1" fontId="16" fillId="8" borderId="0" xfId="4" applyNumberFormat="1" applyFont="1" applyFill="1" applyBorder="1" applyAlignment="1">
      <alignment horizontal="center"/>
    </xf>
    <xf numFmtId="165" fontId="16" fillId="0" borderId="2" xfId="1" applyFont="1" applyBorder="1" applyAlignment="1">
      <alignment horizontal="center" wrapText="1"/>
    </xf>
    <xf numFmtId="1" fontId="15" fillId="9" borderId="1" xfId="4" applyNumberFormat="1" applyFont="1" applyFill="1" applyBorder="1" applyAlignment="1">
      <alignment horizontal="center"/>
    </xf>
    <xf numFmtId="0" fontId="21" fillId="6" borderId="0" xfId="6" applyFont="1" applyFill="1" applyBorder="1" applyAlignment="1">
      <alignment horizontal="left" vertical="center" wrapText="1"/>
    </xf>
    <xf numFmtId="0" fontId="21" fillId="8" borderId="0" xfId="4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9" fillId="7" borderId="0" xfId="6" applyFont="1" applyFill="1" applyBorder="1" applyAlignment="1">
      <alignment horizontal="left" vertical="center" wrapText="1"/>
    </xf>
    <xf numFmtId="49" fontId="19" fillId="3" borderId="8" xfId="0" applyNumberFormat="1" applyFont="1" applyFill="1" applyBorder="1"/>
    <xf numFmtId="49" fontId="19" fillId="3" borderId="1" xfId="0" applyNumberFormat="1" applyFont="1" applyFill="1" applyBorder="1"/>
    <xf numFmtId="49" fontId="18" fillId="3" borderId="1" xfId="0" applyNumberFormat="1" applyFont="1" applyFill="1" applyBorder="1"/>
    <xf numFmtId="0" fontId="19" fillId="0" borderId="2" xfId="4" applyFont="1" applyBorder="1" applyAlignment="1">
      <alignment horizontal="left" vertical="center" wrapText="1"/>
    </xf>
    <xf numFmtId="0" fontId="17" fillId="0" borderId="0" xfId="3" applyFont="1"/>
    <xf numFmtId="0" fontId="30" fillId="3" borderId="4" xfId="0" applyFont="1" applyFill="1" applyBorder="1" applyAlignment="1">
      <alignment horizontal="center" wrapText="1"/>
    </xf>
    <xf numFmtId="0" fontId="30" fillId="4" borderId="4" xfId="0" applyFont="1" applyFill="1" applyBorder="1" applyAlignment="1">
      <alignment horizontal="center" wrapText="1"/>
    </xf>
    <xf numFmtId="0" fontId="30" fillId="3" borderId="6" xfId="0" applyFont="1" applyFill="1" applyBorder="1" applyAlignment="1">
      <alignment horizontal="center" wrapText="1"/>
    </xf>
    <xf numFmtId="0" fontId="30" fillId="6" borderId="0" xfId="6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 wrapText="1"/>
    </xf>
    <xf numFmtId="0" fontId="30" fillId="4" borderId="6" xfId="0" applyFont="1" applyFill="1" applyBorder="1" applyAlignment="1">
      <alignment horizontal="center" wrapText="1"/>
    </xf>
    <xf numFmtId="0" fontId="16" fillId="8" borderId="0" xfId="4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 wrapText="1"/>
    </xf>
    <xf numFmtId="0" fontId="31" fillId="6" borderId="0" xfId="6" applyFont="1" applyFill="1" applyBorder="1" applyAlignment="1">
      <alignment horizontal="center"/>
    </xf>
    <xf numFmtId="0" fontId="32" fillId="7" borderId="0" xfId="6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30" fillId="0" borderId="6" xfId="4" applyFont="1" applyBorder="1" applyAlignment="1">
      <alignment horizontal="center"/>
    </xf>
    <xf numFmtId="0" fontId="31" fillId="9" borderId="1" xfId="4" applyFont="1" applyFill="1" applyBorder="1" applyAlignment="1">
      <alignment horizontal="center"/>
    </xf>
    <xf numFmtId="9" fontId="30" fillId="10" borderId="0" xfId="4" applyNumberFormat="1" applyFont="1" applyFill="1" applyBorder="1" applyAlignment="1">
      <alignment horizontal="center"/>
    </xf>
    <xf numFmtId="0" fontId="16" fillId="10" borderId="0" xfId="4" applyFont="1" applyFill="1" applyBorder="1" applyAlignment="1">
      <alignment horizontal="center"/>
    </xf>
    <xf numFmtId="0" fontId="31" fillId="0" borderId="11" xfId="4" applyFont="1" applyBorder="1" applyAlignment="1">
      <alignment horizontal="center"/>
    </xf>
    <xf numFmtId="0" fontId="16" fillId="11" borderId="10" xfId="4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2" fontId="30" fillId="3" borderId="1" xfId="0" applyNumberFormat="1" applyFont="1" applyFill="1" applyBorder="1" applyAlignment="1">
      <alignment horizontal="center"/>
    </xf>
    <xf numFmtId="2" fontId="30" fillId="4" borderId="1" xfId="0" applyNumberFormat="1" applyFont="1" applyFill="1" applyBorder="1" applyAlignment="1">
      <alignment horizontal="center"/>
    </xf>
    <xf numFmtId="2" fontId="30" fillId="3" borderId="2" xfId="0" applyNumberFormat="1" applyFont="1" applyFill="1" applyBorder="1" applyAlignment="1">
      <alignment horizontal="center"/>
    </xf>
    <xf numFmtId="2" fontId="30" fillId="3" borderId="8" xfId="0" applyNumberFormat="1" applyFont="1" applyFill="1" applyBorder="1" applyAlignment="1">
      <alignment horizontal="center"/>
    </xf>
    <xf numFmtId="2" fontId="30" fillId="4" borderId="2" xfId="0" applyNumberFormat="1" applyFont="1" applyFill="1" applyBorder="1" applyAlignment="1">
      <alignment horizontal="center"/>
    </xf>
    <xf numFmtId="2" fontId="30" fillId="4" borderId="8" xfId="0" applyNumberFormat="1" applyFont="1" applyFill="1" applyBorder="1" applyAlignment="1">
      <alignment horizontal="center"/>
    </xf>
    <xf numFmtId="169" fontId="30" fillId="3" borderId="8" xfId="0" applyNumberFormat="1" applyFont="1" applyFill="1" applyBorder="1" applyAlignment="1">
      <alignment horizontal="center"/>
    </xf>
    <xf numFmtId="169" fontId="30" fillId="3" borderId="1" xfId="0" applyNumberFormat="1" applyFont="1" applyFill="1" applyBorder="1" applyAlignment="1">
      <alignment horizontal="center"/>
    </xf>
    <xf numFmtId="1" fontId="33" fillId="2" borderId="0" xfId="6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4" fillId="0" borderId="2" xfId="0" applyFont="1" applyBorder="1" applyAlignment="1">
      <alignment wrapText="1"/>
    </xf>
    <xf numFmtId="0" fontId="19" fillId="4" borderId="5" xfId="0" applyFont="1" applyFill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9" fillId="13" borderId="1" xfId="4" applyFont="1" applyFill="1" applyBorder="1" applyAlignment="1">
      <alignment horizontal="left" vertical="center" wrapText="1"/>
    </xf>
    <xf numFmtId="0" fontId="36" fillId="13" borderId="1" xfId="4" applyFont="1" applyFill="1" applyBorder="1" applyAlignment="1">
      <alignment horizontal="left" vertical="top" wrapText="1"/>
    </xf>
    <xf numFmtId="0" fontId="39" fillId="13" borderId="1" xfId="4" applyFont="1" applyFill="1" applyBorder="1" applyAlignment="1">
      <alignment horizontal="center" vertical="center"/>
    </xf>
    <xf numFmtId="1" fontId="39" fillId="13" borderId="1" xfId="4" applyNumberFormat="1" applyFont="1" applyFill="1" applyBorder="1" applyAlignment="1">
      <alignment horizontal="center" vertical="center" wrapText="1"/>
    </xf>
    <xf numFmtId="0" fontId="36" fillId="13" borderId="1" xfId="4" applyNumberFormat="1" applyFont="1" applyFill="1" applyBorder="1" applyAlignment="1">
      <alignment horizontal="center" vertical="center" wrapText="1"/>
    </xf>
    <xf numFmtId="168" fontId="39" fillId="13" borderId="1" xfId="4" applyNumberFormat="1" applyFont="1" applyFill="1" applyBorder="1" applyAlignment="1">
      <alignment horizontal="center" vertical="center" wrapText="1"/>
    </xf>
    <xf numFmtId="164" fontId="36" fillId="13" borderId="1" xfId="4" applyNumberFormat="1" applyFont="1" applyFill="1" applyBorder="1" applyAlignment="1">
      <alignment horizontal="left" vertical="center" wrapText="1"/>
    </xf>
    <xf numFmtId="0" fontId="1" fillId="14" borderId="0" xfId="3" applyFill="1" applyBorder="1" applyAlignment="1">
      <alignment horizontal="left" vertical="center" wrapText="1"/>
    </xf>
    <xf numFmtId="0" fontId="23" fillId="14" borderId="0" xfId="3" applyFont="1" applyFill="1" applyBorder="1" applyAlignment="1">
      <alignment horizontal="left"/>
    </xf>
    <xf numFmtId="0" fontId="17" fillId="14" borderId="0" xfId="3" applyFont="1" applyFill="1"/>
    <xf numFmtId="0" fontId="7" fillId="14" borderId="0" xfId="3" applyFont="1" applyFill="1" applyAlignment="1">
      <alignment horizontal="center" vertical="center"/>
    </xf>
    <xf numFmtId="0" fontId="1" fillId="14" borderId="0" xfId="3" applyNumberFormat="1" applyFill="1"/>
    <xf numFmtId="168" fontId="7" fillId="14" borderId="0" xfId="3" applyNumberFormat="1" applyFont="1" applyFill="1" applyAlignment="1">
      <alignment horizontal="center"/>
    </xf>
    <xf numFmtId="0" fontId="1" fillId="14" borderId="0" xfId="3" applyFill="1" applyAlignment="1">
      <alignment horizontal="right"/>
    </xf>
    <xf numFmtId="0" fontId="35" fillId="15" borderId="5" xfId="4" applyFont="1" applyFill="1" applyBorder="1" applyAlignment="1">
      <alignment horizontal="left" vertical="center" wrapText="1"/>
    </xf>
    <xf numFmtId="0" fontId="36" fillId="15" borderId="4" xfId="4" applyFont="1" applyFill="1" applyBorder="1" applyAlignment="1">
      <alignment horizontal="left" vertical="top" wrapText="1"/>
    </xf>
    <xf numFmtId="0" fontId="37" fillId="15" borderId="1" xfId="4" applyFont="1" applyFill="1" applyBorder="1" applyAlignment="1">
      <alignment horizontal="center"/>
    </xf>
    <xf numFmtId="0" fontId="37" fillId="15" borderId="1" xfId="4" applyFont="1" applyFill="1" applyBorder="1" applyAlignment="1">
      <alignment horizontal="left" vertical="center" wrapText="1"/>
    </xf>
    <xf numFmtId="0" fontId="38" fillId="15" borderId="1" xfId="4" applyNumberFormat="1" applyFont="1" applyFill="1" applyBorder="1" applyAlignment="1">
      <alignment horizontal="left" vertical="center"/>
    </xf>
    <xf numFmtId="0" fontId="39" fillId="15" borderId="1" xfId="4" applyNumberFormat="1" applyFont="1" applyFill="1" applyBorder="1" applyAlignment="1">
      <alignment horizontal="center" vertical="center"/>
    </xf>
    <xf numFmtId="0" fontId="38" fillId="15" borderId="1" xfId="4" applyNumberFormat="1" applyFont="1" applyFill="1" applyBorder="1" applyAlignment="1">
      <alignment horizontal="right" vertical="center"/>
    </xf>
    <xf numFmtId="0" fontId="10" fillId="12" borderId="0" xfId="4" applyFont="1" applyFill="1" applyBorder="1" applyAlignment="1">
      <alignment horizontal="left" vertical="center" wrapText="1"/>
    </xf>
    <xf numFmtId="0" fontId="14" fillId="12" borderId="0" xfId="4" applyFont="1" applyFill="1" applyBorder="1" applyAlignment="1">
      <alignment horizontal="left" vertical="top" wrapText="1"/>
    </xf>
    <xf numFmtId="0" fontId="16" fillId="12" borderId="10" xfId="4" applyFont="1" applyFill="1" applyBorder="1" applyAlignment="1">
      <alignment horizontal="center" vertical="center"/>
    </xf>
    <xf numFmtId="1" fontId="16" fillId="12" borderId="8" xfId="4" applyNumberFormat="1" applyFont="1" applyFill="1" applyBorder="1" applyAlignment="1">
      <alignment horizontal="center" vertical="center"/>
    </xf>
    <xf numFmtId="0" fontId="14" fillId="12" borderId="8" xfId="1" applyNumberFormat="1" applyFont="1" applyFill="1" applyBorder="1" applyAlignment="1" applyProtection="1">
      <alignment horizontal="center" vertical="center"/>
    </xf>
    <xf numFmtId="168" fontId="16" fillId="12" borderId="8" xfId="1" applyNumberFormat="1" applyFont="1" applyFill="1" applyBorder="1" applyAlignment="1" applyProtection="1">
      <alignment horizontal="center" vertical="center"/>
    </xf>
    <xf numFmtId="165" fontId="13" fillId="12" borderId="8" xfId="1" applyFont="1" applyFill="1" applyBorder="1" applyAlignment="1" applyProtection="1">
      <alignment horizontal="right" vertical="center"/>
    </xf>
    <xf numFmtId="2" fontId="30" fillId="0" borderId="2" xfId="0" applyNumberFormat="1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 vertical="top" wrapText="1"/>
    </xf>
    <xf numFmtId="0" fontId="3" fillId="0" borderId="0" xfId="6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>
      <alignment horizontal="center"/>
    </xf>
  </cellXfs>
  <cellStyles count="7">
    <cellStyle name="Excel Built-in Normal" xfId="3"/>
    <cellStyle name="Excel Built-in Normal 1" xfId="4"/>
    <cellStyle name="Excel Built-in Normal 2" xfId="5"/>
    <cellStyle name="Excel Built-in Normal 3" xfId="6"/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D9D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207627</xdr:colOff>
      <xdr:row>0</xdr:row>
      <xdr:rowOff>151822</xdr:rowOff>
    </xdr:from>
    <xdr:to>
      <xdr:col>1</xdr:col>
      <xdr:colOff>1104</xdr:colOff>
      <xdr:row>0</xdr:row>
      <xdr:rowOff>609984</xdr:rowOff>
    </xdr:to>
    <xdr:pic>
      <xdr:nvPicPr>
        <xdr:cNvPr id="1317" name="Рисунок 1">
          <a:extLst>
            <a:ext uri="{FF2B5EF4-FFF2-40B4-BE49-F238E27FC236}">
              <a16:creationId xmlns:a16="http://schemas.microsoft.com/office/drawing/2014/main" xmlns="" id="{D4A892E3-8EA4-694A-B870-FA93197C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27" y="151822"/>
          <a:ext cx="2395873" cy="45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93"/>
  <sheetViews>
    <sheetView tabSelected="1" topLeftCell="A66" zoomScale="92" zoomScaleNormal="64" workbookViewId="0">
      <selection activeCell="A85" sqref="A85"/>
    </sheetView>
  </sheetViews>
  <sheetFormatPr defaultColWidth="12" defaultRowHeight="15.75" x14ac:dyDescent="0.25"/>
  <cols>
    <col min="1" max="1" width="34.28515625" style="63" customWidth="1"/>
    <col min="2" max="2" width="56.140625" style="68" customWidth="1"/>
    <col min="3" max="3" width="8.85546875" style="130" customWidth="1"/>
    <col min="4" max="4" width="11.42578125" style="17" customWidth="1"/>
    <col min="5" max="5" width="7.85546875" style="14" customWidth="1"/>
    <col min="6" max="6" width="11.7109375" style="25" customWidth="1"/>
    <col min="7" max="7" width="26.85546875" style="32" customWidth="1"/>
    <col min="8" max="8" width="12" style="1"/>
    <col min="9" max="9" width="16.7109375" style="1" customWidth="1"/>
    <col min="10" max="16384" width="12" style="1"/>
  </cols>
  <sheetData>
    <row r="1" spans="1:7" ht="56.1" customHeight="1" x14ac:dyDescent="0.35">
      <c r="A1" s="174"/>
      <c r="B1" s="175" t="s">
        <v>99</v>
      </c>
      <c r="C1" s="176"/>
      <c r="D1" s="177"/>
      <c r="E1" s="178"/>
      <c r="F1" s="179"/>
      <c r="G1" s="180"/>
    </row>
    <row r="2" spans="1:7" ht="31.5" x14ac:dyDescent="0.25">
      <c r="A2" s="181" t="s">
        <v>0</v>
      </c>
      <c r="B2" s="182"/>
      <c r="C2" s="183"/>
      <c r="D2" s="184" t="s">
        <v>1</v>
      </c>
      <c r="E2" s="185" t="s">
        <v>2</v>
      </c>
      <c r="F2" s="186"/>
      <c r="G2" s="187"/>
    </row>
    <row r="3" spans="1:7" ht="31.5" x14ac:dyDescent="0.25">
      <c r="A3" s="167" t="s">
        <v>3</v>
      </c>
      <c r="B3" s="168"/>
      <c r="C3" s="169" t="s">
        <v>4</v>
      </c>
      <c r="D3" s="170" t="s">
        <v>5</v>
      </c>
      <c r="E3" s="171" t="s">
        <v>20</v>
      </c>
      <c r="F3" s="172" t="s">
        <v>21</v>
      </c>
      <c r="G3" s="173" t="s">
        <v>22</v>
      </c>
    </row>
    <row r="4" spans="1:7" ht="18.75" x14ac:dyDescent="0.25">
      <c r="A4" s="188" t="s">
        <v>6</v>
      </c>
      <c r="B4" s="189"/>
      <c r="C4" s="190"/>
      <c r="D4" s="191"/>
      <c r="E4" s="192"/>
      <c r="F4" s="193"/>
      <c r="G4" s="194"/>
    </row>
    <row r="5" spans="1:7" ht="31.5" x14ac:dyDescent="0.25">
      <c r="A5" s="40" t="s">
        <v>34</v>
      </c>
      <c r="B5" s="159" t="s">
        <v>155</v>
      </c>
      <c r="C5" s="131" t="s">
        <v>35</v>
      </c>
      <c r="D5" s="150">
        <v>350</v>
      </c>
      <c r="E5" s="15"/>
      <c r="F5" s="23">
        <f>E5*D5</f>
        <v>0</v>
      </c>
      <c r="G5" s="26"/>
    </row>
    <row r="6" spans="1:7" ht="23.1" customHeight="1" x14ac:dyDescent="0.25">
      <c r="A6" s="41" t="s">
        <v>128</v>
      </c>
      <c r="B6" s="34" t="s">
        <v>138</v>
      </c>
      <c r="C6" s="132">
        <v>50</v>
      </c>
      <c r="D6" s="151">
        <v>410</v>
      </c>
      <c r="E6" s="15"/>
      <c r="F6" s="23">
        <f t="shared" ref="F6:F35" si="0">E6*D6</f>
        <v>0</v>
      </c>
      <c r="G6" s="26"/>
    </row>
    <row r="7" spans="1:7" ht="18.75" x14ac:dyDescent="0.25">
      <c r="A7" s="41" t="s">
        <v>129</v>
      </c>
      <c r="B7" s="34"/>
      <c r="C7" s="132">
        <v>50</v>
      </c>
      <c r="D7" s="151">
        <v>340</v>
      </c>
      <c r="E7" s="15"/>
      <c r="F7" s="23">
        <f t="shared" si="0"/>
        <v>0</v>
      </c>
      <c r="G7" s="26"/>
    </row>
    <row r="8" spans="1:7" ht="18.75" x14ac:dyDescent="0.25">
      <c r="A8" s="41" t="s">
        <v>130</v>
      </c>
      <c r="B8" s="34"/>
      <c r="C8" s="132">
        <v>50</v>
      </c>
      <c r="D8" s="151">
        <v>325</v>
      </c>
      <c r="E8" s="15"/>
      <c r="F8" s="23">
        <f t="shared" si="0"/>
        <v>0</v>
      </c>
      <c r="G8" s="26"/>
    </row>
    <row r="9" spans="1:7" ht="18.75" x14ac:dyDescent="0.25">
      <c r="A9" s="41" t="s">
        <v>131</v>
      </c>
      <c r="B9" s="34"/>
      <c r="C9" s="132">
        <v>50</v>
      </c>
      <c r="D9" s="151">
        <v>360</v>
      </c>
      <c r="E9" s="15"/>
      <c r="F9" s="23">
        <f t="shared" si="0"/>
        <v>0</v>
      </c>
      <c r="G9" s="26"/>
    </row>
    <row r="10" spans="1:7" ht="18.75" x14ac:dyDescent="0.25">
      <c r="A10" s="41" t="s">
        <v>132</v>
      </c>
      <c r="B10" s="113"/>
      <c r="C10" s="132">
        <v>50</v>
      </c>
      <c r="D10" s="151">
        <v>450</v>
      </c>
      <c r="E10" s="15"/>
      <c r="F10" s="23">
        <f t="shared" si="0"/>
        <v>0</v>
      </c>
      <c r="G10" s="26"/>
    </row>
    <row r="11" spans="1:7" ht="60" x14ac:dyDescent="0.25">
      <c r="A11" s="161" t="s">
        <v>37</v>
      </c>
      <c r="B11" s="160" t="s">
        <v>139</v>
      </c>
      <c r="C11" s="132">
        <v>130</v>
      </c>
      <c r="D11" s="151">
        <v>790</v>
      </c>
      <c r="E11" s="15"/>
      <c r="F11" s="23">
        <f t="shared" si="0"/>
        <v>0</v>
      </c>
      <c r="G11" s="26"/>
    </row>
    <row r="12" spans="1:7" ht="18.75" x14ac:dyDescent="0.25">
      <c r="A12" s="161" t="s">
        <v>38</v>
      </c>
      <c r="B12" s="163"/>
      <c r="C12" s="132">
        <v>130</v>
      </c>
      <c r="D12" s="151">
        <v>450</v>
      </c>
      <c r="E12" s="15"/>
      <c r="F12" s="23">
        <f t="shared" si="0"/>
        <v>0</v>
      </c>
      <c r="G12" s="26"/>
    </row>
    <row r="13" spans="1:7" ht="18.75" x14ac:dyDescent="0.25">
      <c r="A13" s="161" t="s">
        <v>39</v>
      </c>
      <c r="B13" s="163"/>
      <c r="C13" s="132">
        <v>145</v>
      </c>
      <c r="D13" s="151">
        <v>490</v>
      </c>
      <c r="E13" s="15"/>
      <c r="F13" s="23">
        <f t="shared" si="0"/>
        <v>0</v>
      </c>
      <c r="G13" s="26"/>
    </row>
    <row r="14" spans="1:7" ht="18.75" x14ac:dyDescent="0.25">
      <c r="A14" s="161" t="s">
        <v>40</v>
      </c>
      <c r="B14" s="164"/>
      <c r="C14" s="132" t="s">
        <v>41</v>
      </c>
      <c r="D14" s="151">
        <v>270</v>
      </c>
      <c r="E14" s="15"/>
      <c r="F14" s="23">
        <f t="shared" si="0"/>
        <v>0</v>
      </c>
      <c r="G14" s="26"/>
    </row>
    <row r="15" spans="1:7" ht="60" customHeight="1" x14ac:dyDescent="0.25">
      <c r="A15" s="41" t="s">
        <v>61</v>
      </c>
      <c r="B15" s="162" t="s">
        <v>126</v>
      </c>
      <c r="C15" s="132">
        <v>600</v>
      </c>
      <c r="D15" s="151">
        <v>1300</v>
      </c>
      <c r="E15" s="15"/>
      <c r="F15" s="23">
        <f t="shared" si="0"/>
        <v>0</v>
      </c>
      <c r="G15" s="26"/>
    </row>
    <row r="16" spans="1:7" ht="30" x14ac:dyDescent="0.25">
      <c r="A16" s="42" t="s">
        <v>15</v>
      </c>
      <c r="B16" s="33" t="s">
        <v>141</v>
      </c>
      <c r="C16" s="131">
        <v>280</v>
      </c>
      <c r="D16" s="150">
        <v>350</v>
      </c>
      <c r="E16" s="15"/>
      <c r="F16" s="23">
        <f t="shared" si="0"/>
        <v>0</v>
      </c>
      <c r="G16" s="26"/>
    </row>
    <row r="17" spans="1:7" ht="30" x14ac:dyDescent="0.25">
      <c r="A17" s="42" t="s">
        <v>62</v>
      </c>
      <c r="B17" s="33" t="s">
        <v>140</v>
      </c>
      <c r="C17" s="131">
        <v>200</v>
      </c>
      <c r="D17" s="150">
        <v>560</v>
      </c>
      <c r="E17" s="15"/>
      <c r="F17" s="23">
        <f t="shared" si="0"/>
        <v>0</v>
      </c>
      <c r="G17" s="26"/>
    </row>
    <row r="18" spans="1:7" ht="21" customHeight="1" x14ac:dyDescent="0.25">
      <c r="A18" s="42" t="s">
        <v>63</v>
      </c>
      <c r="B18" s="34" t="s">
        <v>142</v>
      </c>
      <c r="C18" s="131">
        <v>100</v>
      </c>
      <c r="D18" s="150">
        <v>100</v>
      </c>
      <c r="E18" s="15"/>
      <c r="F18" s="23">
        <f t="shared" si="0"/>
        <v>0</v>
      </c>
      <c r="G18" s="26"/>
    </row>
    <row r="19" spans="1:7" ht="29.1" customHeight="1" x14ac:dyDescent="0.25">
      <c r="A19" s="42" t="s">
        <v>64</v>
      </c>
      <c r="B19" s="34" t="s">
        <v>143</v>
      </c>
      <c r="C19" s="131">
        <v>190</v>
      </c>
      <c r="D19" s="150">
        <v>320</v>
      </c>
      <c r="E19" s="15"/>
      <c r="F19" s="23">
        <f>E19*D19</f>
        <v>0</v>
      </c>
      <c r="G19" s="26"/>
    </row>
    <row r="20" spans="1:7" ht="21" customHeight="1" x14ac:dyDescent="0.25">
      <c r="A20" s="42" t="s">
        <v>19</v>
      </c>
      <c r="B20" s="34" t="s">
        <v>135</v>
      </c>
      <c r="C20" s="131">
        <v>250</v>
      </c>
      <c r="D20" s="150">
        <v>230</v>
      </c>
      <c r="E20" s="15"/>
      <c r="F20" s="23">
        <f t="shared" si="0"/>
        <v>0</v>
      </c>
      <c r="G20" s="26"/>
    </row>
    <row r="21" spans="1:7" ht="42" customHeight="1" x14ac:dyDescent="0.25">
      <c r="A21" s="41" t="s">
        <v>65</v>
      </c>
      <c r="B21" s="33" t="s">
        <v>133</v>
      </c>
      <c r="C21" s="132">
        <v>260</v>
      </c>
      <c r="D21" s="151">
        <v>610</v>
      </c>
      <c r="E21" s="15"/>
      <c r="F21" s="23">
        <f t="shared" si="0"/>
        <v>0</v>
      </c>
      <c r="G21" s="26"/>
    </row>
    <row r="22" spans="1:7" ht="32.1" customHeight="1" x14ac:dyDescent="0.25">
      <c r="A22" s="42" t="s">
        <v>66</v>
      </c>
      <c r="B22" s="34" t="s">
        <v>144</v>
      </c>
      <c r="C22" s="131" t="s">
        <v>14</v>
      </c>
      <c r="D22" s="150">
        <v>350</v>
      </c>
      <c r="E22" s="15"/>
      <c r="F22" s="23">
        <f t="shared" si="0"/>
        <v>0</v>
      </c>
      <c r="G22" s="26"/>
    </row>
    <row r="23" spans="1:7" ht="21" customHeight="1" x14ac:dyDescent="0.25">
      <c r="A23" s="42" t="s">
        <v>67</v>
      </c>
      <c r="B23" s="34" t="s">
        <v>136</v>
      </c>
      <c r="C23" s="131">
        <v>240</v>
      </c>
      <c r="D23" s="150">
        <v>590</v>
      </c>
      <c r="E23" s="15"/>
      <c r="F23" s="23">
        <f t="shared" si="0"/>
        <v>0</v>
      </c>
      <c r="G23" s="26"/>
    </row>
    <row r="24" spans="1:7" ht="21" customHeight="1" x14ac:dyDescent="0.25">
      <c r="A24" s="42" t="s">
        <v>68</v>
      </c>
      <c r="B24" s="34" t="s">
        <v>137</v>
      </c>
      <c r="C24" s="131" t="s">
        <v>16</v>
      </c>
      <c r="D24" s="150">
        <v>650</v>
      </c>
      <c r="E24" s="15"/>
      <c r="F24" s="23">
        <f>E24*D24</f>
        <v>0</v>
      </c>
      <c r="G24" s="26"/>
    </row>
    <row r="25" spans="1:7" ht="35.1" customHeight="1" x14ac:dyDescent="0.25">
      <c r="A25" s="41" t="s">
        <v>17</v>
      </c>
      <c r="B25" s="33" t="s">
        <v>123</v>
      </c>
      <c r="C25" s="132" t="s">
        <v>18</v>
      </c>
      <c r="D25" s="151">
        <v>680</v>
      </c>
      <c r="E25" s="15"/>
      <c r="F25" s="23">
        <f t="shared" si="0"/>
        <v>0</v>
      </c>
      <c r="G25" s="26"/>
    </row>
    <row r="26" spans="1:7" ht="30.95" customHeight="1" x14ac:dyDescent="0.25">
      <c r="A26" s="43" t="s">
        <v>69</v>
      </c>
      <c r="B26" s="34"/>
      <c r="C26" s="131" t="s">
        <v>96</v>
      </c>
      <c r="D26" s="150">
        <v>390</v>
      </c>
      <c r="E26" s="15"/>
      <c r="F26" s="23">
        <f t="shared" si="0"/>
        <v>0</v>
      </c>
      <c r="G26" s="26"/>
    </row>
    <row r="27" spans="1:7" ht="32.1" customHeight="1" x14ac:dyDescent="0.25">
      <c r="A27" s="41" t="s">
        <v>70</v>
      </c>
      <c r="B27" s="33" t="s">
        <v>124</v>
      </c>
      <c r="C27" s="132" t="s">
        <v>97</v>
      </c>
      <c r="D27" s="151">
        <v>530</v>
      </c>
      <c r="E27" s="15"/>
      <c r="F27" s="23">
        <f t="shared" si="0"/>
        <v>0</v>
      </c>
      <c r="G27" s="26"/>
    </row>
    <row r="28" spans="1:7" ht="21" customHeight="1" x14ac:dyDescent="0.25">
      <c r="A28" s="42" t="s">
        <v>156</v>
      </c>
      <c r="B28" s="69"/>
      <c r="C28" s="131">
        <v>100</v>
      </c>
      <c r="D28" s="150">
        <v>530</v>
      </c>
      <c r="E28" s="15"/>
      <c r="F28" s="23">
        <f t="shared" si="0"/>
        <v>0</v>
      </c>
      <c r="G28" s="26"/>
    </row>
    <row r="29" spans="1:7" ht="21" customHeight="1" x14ac:dyDescent="0.25">
      <c r="A29" s="41" t="s">
        <v>71</v>
      </c>
      <c r="B29" s="33" t="s">
        <v>125</v>
      </c>
      <c r="C29" s="132">
        <v>120</v>
      </c>
      <c r="D29" s="151">
        <v>110</v>
      </c>
      <c r="E29" s="15"/>
      <c r="F29" s="23">
        <f t="shared" si="0"/>
        <v>0</v>
      </c>
      <c r="G29" s="26"/>
    </row>
    <row r="30" spans="1:7" ht="87" customHeight="1" x14ac:dyDescent="0.25">
      <c r="A30" s="42" t="s">
        <v>80</v>
      </c>
      <c r="B30" s="34" t="s">
        <v>159</v>
      </c>
      <c r="C30" s="166">
        <v>1370</v>
      </c>
      <c r="D30" s="150">
        <v>4500</v>
      </c>
      <c r="E30" s="15"/>
      <c r="F30" s="23">
        <f t="shared" si="0"/>
        <v>0</v>
      </c>
      <c r="G30" s="26"/>
    </row>
    <row r="31" spans="1:7" ht="63" customHeight="1" x14ac:dyDescent="0.25">
      <c r="A31" s="48" t="s">
        <v>157</v>
      </c>
      <c r="B31" s="113" t="s">
        <v>158</v>
      </c>
      <c r="C31" s="165">
        <v>615</v>
      </c>
      <c r="D31" s="195">
        <v>1850</v>
      </c>
      <c r="E31" s="114"/>
      <c r="F31" s="24">
        <f t="shared" si="0"/>
        <v>0</v>
      </c>
      <c r="G31" s="27"/>
    </row>
    <row r="32" spans="1:7" ht="114" customHeight="1" x14ac:dyDescent="0.25">
      <c r="A32" s="48" t="s">
        <v>81</v>
      </c>
      <c r="B32" s="113" t="s">
        <v>160</v>
      </c>
      <c r="C32" s="165">
        <v>1180</v>
      </c>
      <c r="D32" s="152">
        <v>3800</v>
      </c>
      <c r="E32" s="114"/>
      <c r="F32" s="24">
        <f t="shared" si="0"/>
        <v>0</v>
      </c>
      <c r="G32" s="27"/>
    </row>
    <row r="33" spans="1:8" ht="21" customHeight="1" x14ac:dyDescent="0.25">
      <c r="A33" s="122" t="s">
        <v>85</v>
      </c>
      <c r="B33" s="66"/>
      <c r="C33" s="134"/>
      <c r="D33" s="118"/>
      <c r="E33" s="117"/>
      <c r="F33" s="55"/>
      <c r="G33" s="109"/>
    </row>
    <row r="34" spans="1:8" ht="21" customHeight="1" x14ac:dyDescent="0.25">
      <c r="A34" s="93" t="s">
        <v>86</v>
      </c>
      <c r="B34" s="115"/>
      <c r="C34" s="135">
        <v>150</v>
      </c>
      <c r="D34" s="153">
        <v>190</v>
      </c>
      <c r="E34" s="116"/>
      <c r="F34" s="49">
        <f t="shared" si="0"/>
        <v>0</v>
      </c>
      <c r="G34" s="96"/>
    </row>
    <row r="35" spans="1:8" ht="42.95" customHeight="1" x14ac:dyDescent="0.25">
      <c r="A35" s="91" t="s">
        <v>87</v>
      </c>
      <c r="B35" s="113" t="s">
        <v>100</v>
      </c>
      <c r="C35" s="136">
        <v>270</v>
      </c>
      <c r="D35" s="154">
        <v>390</v>
      </c>
      <c r="E35" s="114"/>
      <c r="F35" s="24">
        <f t="shared" si="0"/>
        <v>0</v>
      </c>
      <c r="G35" s="27"/>
    </row>
    <row r="36" spans="1:8" x14ac:dyDescent="0.25">
      <c r="A36" s="123" t="s">
        <v>31</v>
      </c>
      <c r="B36" s="65"/>
      <c r="C36" s="137"/>
      <c r="D36" s="119"/>
      <c r="E36" s="97"/>
      <c r="F36" s="98"/>
      <c r="G36" s="99"/>
      <c r="H36" s="103"/>
    </row>
    <row r="37" spans="1:8" ht="51" customHeight="1" x14ac:dyDescent="0.25">
      <c r="A37" s="100" t="s">
        <v>72</v>
      </c>
      <c r="B37" s="101" t="s">
        <v>101</v>
      </c>
      <c r="C37" s="138" t="s">
        <v>98</v>
      </c>
      <c r="D37" s="155">
        <v>550</v>
      </c>
      <c r="E37" s="102"/>
      <c r="F37" s="49">
        <f>D37*E37</f>
        <v>0</v>
      </c>
      <c r="G37" s="96"/>
    </row>
    <row r="38" spans="1:8" ht="45.95" customHeight="1" x14ac:dyDescent="0.25">
      <c r="A38" s="41" t="s">
        <v>73</v>
      </c>
      <c r="B38" s="39" t="s">
        <v>102</v>
      </c>
      <c r="C38" s="132">
        <v>250</v>
      </c>
      <c r="D38" s="151">
        <v>630</v>
      </c>
      <c r="E38" s="18"/>
      <c r="F38" s="23">
        <f t="shared" ref="F38:F45" si="1">D38*E38</f>
        <v>0</v>
      </c>
      <c r="G38" s="26"/>
    </row>
    <row r="39" spans="1:8" ht="57.95" customHeight="1" x14ac:dyDescent="0.25">
      <c r="A39" s="41" t="s">
        <v>74</v>
      </c>
      <c r="B39" s="33" t="s">
        <v>103</v>
      </c>
      <c r="C39" s="132">
        <v>220</v>
      </c>
      <c r="D39" s="151">
        <v>470</v>
      </c>
      <c r="E39" s="18"/>
      <c r="F39" s="23">
        <f t="shared" si="1"/>
        <v>0</v>
      </c>
      <c r="G39" s="26"/>
    </row>
    <row r="40" spans="1:8" ht="57" customHeight="1" x14ac:dyDescent="0.25">
      <c r="A40" s="41" t="s">
        <v>75</v>
      </c>
      <c r="B40" s="33" t="s">
        <v>134</v>
      </c>
      <c r="C40" s="132">
        <v>150</v>
      </c>
      <c r="D40" s="151">
        <v>550</v>
      </c>
      <c r="E40" s="18"/>
      <c r="F40" s="23">
        <f t="shared" si="1"/>
        <v>0</v>
      </c>
      <c r="G40" s="26"/>
    </row>
    <row r="41" spans="1:8" ht="59.1" customHeight="1" x14ac:dyDescent="0.25">
      <c r="A41" s="41" t="s">
        <v>76</v>
      </c>
      <c r="B41" s="33" t="s">
        <v>104</v>
      </c>
      <c r="C41" s="132">
        <v>230</v>
      </c>
      <c r="D41" s="151">
        <v>1190</v>
      </c>
      <c r="E41" s="18"/>
      <c r="F41" s="23">
        <f t="shared" si="1"/>
        <v>0</v>
      </c>
      <c r="G41" s="26"/>
    </row>
    <row r="42" spans="1:8" ht="54" customHeight="1" x14ac:dyDescent="0.25">
      <c r="A42" s="41" t="s">
        <v>77</v>
      </c>
      <c r="B42" s="33" t="s">
        <v>105</v>
      </c>
      <c r="C42" s="132">
        <v>250</v>
      </c>
      <c r="D42" s="151">
        <v>590</v>
      </c>
      <c r="E42" s="18"/>
      <c r="F42" s="23">
        <f t="shared" si="1"/>
        <v>0</v>
      </c>
      <c r="G42" s="26"/>
    </row>
    <row r="43" spans="1:8" ht="30" x14ac:dyDescent="0.25">
      <c r="A43" s="42" t="s">
        <v>23</v>
      </c>
      <c r="B43" s="34" t="s">
        <v>106</v>
      </c>
      <c r="C43" s="131">
        <v>262</v>
      </c>
      <c r="D43" s="150">
        <v>390</v>
      </c>
      <c r="E43" s="18"/>
      <c r="F43" s="23">
        <f t="shared" si="1"/>
        <v>0</v>
      </c>
      <c r="G43" s="26"/>
    </row>
    <row r="44" spans="1:8" ht="57.95" customHeight="1" x14ac:dyDescent="0.25">
      <c r="A44" s="41" t="s">
        <v>78</v>
      </c>
      <c r="B44" s="33" t="s">
        <v>107</v>
      </c>
      <c r="C44" s="132">
        <v>250</v>
      </c>
      <c r="D44" s="151">
        <v>460</v>
      </c>
      <c r="E44" s="18"/>
      <c r="F44" s="23">
        <f t="shared" si="1"/>
        <v>0</v>
      </c>
      <c r="G44" s="26"/>
    </row>
    <row r="45" spans="1:8" ht="45" x14ac:dyDescent="0.25">
      <c r="A45" s="91" t="s">
        <v>79</v>
      </c>
      <c r="B45" s="89" t="s">
        <v>108</v>
      </c>
      <c r="C45" s="136">
        <v>220</v>
      </c>
      <c r="D45" s="154">
        <v>550</v>
      </c>
      <c r="E45" s="111"/>
      <c r="F45" s="24">
        <f t="shared" si="1"/>
        <v>0</v>
      </c>
      <c r="G45" s="27"/>
    </row>
    <row r="46" spans="1:8" s="2" customFormat="1" x14ac:dyDescent="0.25">
      <c r="A46" s="123" t="s">
        <v>32</v>
      </c>
      <c r="B46" s="65"/>
      <c r="C46" s="137"/>
      <c r="D46" s="119"/>
      <c r="E46" s="97"/>
      <c r="F46" s="98"/>
      <c r="G46" s="99"/>
      <c r="H46" s="110"/>
    </row>
    <row r="47" spans="1:8" s="2" customFormat="1" ht="30" x14ac:dyDescent="0.25">
      <c r="A47" s="100" t="s">
        <v>36</v>
      </c>
      <c r="B47" s="112" t="s">
        <v>145</v>
      </c>
      <c r="C47" s="138">
        <v>100</v>
      </c>
      <c r="D47" s="155">
        <v>610</v>
      </c>
      <c r="E47" s="107"/>
      <c r="F47" s="49">
        <f>E47*D47</f>
        <v>0</v>
      </c>
      <c r="G47" s="96"/>
    </row>
    <row r="48" spans="1:8" s="2" customFormat="1" ht="31.5" x14ac:dyDescent="0.25">
      <c r="A48" s="43" t="s">
        <v>56</v>
      </c>
      <c r="B48" s="70" t="s">
        <v>150</v>
      </c>
      <c r="C48" s="131">
        <v>100</v>
      </c>
      <c r="D48" s="150">
        <v>350</v>
      </c>
      <c r="E48" s="19"/>
      <c r="F48" s="23">
        <f t="shared" ref="F48:F57" si="2">E48*D48</f>
        <v>0</v>
      </c>
      <c r="G48" s="26"/>
    </row>
    <row r="49" spans="1:9" s="2" customFormat="1" ht="31.5" x14ac:dyDescent="0.25">
      <c r="A49" s="43" t="s">
        <v>57</v>
      </c>
      <c r="B49" s="35" t="s">
        <v>146</v>
      </c>
      <c r="C49" s="131">
        <v>185</v>
      </c>
      <c r="D49" s="150">
        <v>3300</v>
      </c>
      <c r="E49" s="19"/>
      <c r="F49" s="23">
        <f t="shared" si="2"/>
        <v>0</v>
      </c>
      <c r="G49" s="26"/>
    </row>
    <row r="50" spans="1:9" s="2" customFormat="1" ht="31.5" x14ac:dyDescent="0.25">
      <c r="A50" s="43" t="s">
        <v>58</v>
      </c>
      <c r="B50" s="35" t="s">
        <v>151</v>
      </c>
      <c r="C50" s="131">
        <v>150</v>
      </c>
      <c r="D50" s="150">
        <v>1050</v>
      </c>
      <c r="E50" s="19"/>
      <c r="F50" s="23">
        <f t="shared" si="2"/>
        <v>0</v>
      </c>
      <c r="G50" s="26"/>
    </row>
    <row r="51" spans="1:9" s="2" customFormat="1" ht="30" x14ac:dyDescent="0.25">
      <c r="A51" s="43" t="s">
        <v>59</v>
      </c>
      <c r="B51" s="35" t="s">
        <v>152</v>
      </c>
      <c r="C51" s="131">
        <v>150</v>
      </c>
      <c r="D51" s="150">
        <v>480</v>
      </c>
      <c r="E51" s="19"/>
      <c r="F51" s="23">
        <f t="shared" si="2"/>
        <v>0</v>
      </c>
      <c r="G51" s="26"/>
    </row>
    <row r="52" spans="1:9" s="2" customFormat="1" ht="30" x14ac:dyDescent="0.25">
      <c r="A52" s="42" t="s">
        <v>88</v>
      </c>
      <c r="B52" s="35" t="s">
        <v>147</v>
      </c>
      <c r="C52" s="131" t="s">
        <v>95</v>
      </c>
      <c r="D52" s="150">
        <v>450</v>
      </c>
      <c r="E52" s="19"/>
      <c r="F52" s="23">
        <f t="shared" si="2"/>
        <v>0</v>
      </c>
      <c r="G52" s="26"/>
    </row>
    <row r="53" spans="1:9" s="2" customFormat="1" ht="30" x14ac:dyDescent="0.25">
      <c r="A53" s="104" t="s">
        <v>60</v>
      </c>
      <c r="B53" s="105" t="s">
        <v>153</v>
      </c>
      <c r="C53" s="133">
        <v>100</v>
      </c>
      <c r="D53" s="152">
        <v>580</v>
      </c>
      <c r="E53" s="92"/>
      <c r="F53" s="24">
        <f t="shared" si="2"/>
        <v>0</v>
      </c>
      <c r="G53" s="27"/>
    </row>
    <row r="54" spans="1:9" s="2" customFormat="1" x14ac:dyDescent="0.25">
      <c r="A54" s="124" t="s">
        <v>89</v>
      </c>
      <c r="B54" s="67"/>
      <c r="C54" s="139"/>
      <c r="D54" s="118"/>
      <c r="E54" s="108"/>
      <c r="F54" s="55">
        <f t="shared" si="2"/>
        <v>0</v>
      </c>
      <c r="G54" s="109"/>
      <c r="H54" s="110"/>
      <c r="I54" s="110"/>
    </row>
    <row r="55" spans="1:9" s="2" customFormat="1" ht="31.5" x14ac:dyDescent="0.25">
      <c r="A55" s="93" t="s">
        <v>84</v>
      </c>
      <c r="B55" s="106" t="s">
        <v>148</v>
      </c>
      <c r="C55" s="135" t="s">
        <v>92</v>
      </c>
      <c r="D55" s="153">
        <v>6500</v>
      </c>
      <c r="E55" s="107"/>
      <c r="F55" s="49">
        <f t="shared" si="2"/>
        <v>0</v>
      </c>
      <c r="G55" s="96"/>
    </row>
    <row r="56" spans="1:9" s="2" customFormat="1" ht="31.5" x14ac:dyDescent="0.25">
      <c r="A56" s="42" t="s">
        <v>83</v>
      </c>
      <c r="B56" s="35" t="s">
        <v>149</v>
      </c>
      <c r="C56" s="131" t="s">
        <v>90</v>
      </c>
      <c r="D56" s="150">
        <v>4900</v>
      </c>
      <c r="E56" s="19"/>
      <c r="F56" s="23">
        <f t="shared" si="2"/>
        <v>0</v>
      </c>
      <c r="G56" s="26"/>
    </row>
    <row r="57" spans="1:9" s="2" customFormat="1" ht="57.95" customHeight="1" x14ac:dyDescent="0.25">
      <c r="A57" s="91" t="s">
        <v>82</v>
      </c>
      <c r="B57" s="89" t="s">
        <v>109</v>
      </c>
      <c r="C57" s="136">
        <v>2300</v>
      </c>
      <c r="D57" s="154">
        <v>8700</v>
      </c>
      <c r="E57" s="92"/>
      <c r="F57" s="24">
        <f t="shared" si="2"/>
        <v>0</v>
      </c>
      <c r="G57" s="27"/>
    </row>
    <row r="58" spans="1:9" x14ac:dyDescent="0.25">
      <c r="A58" s="123" t="s">
        <v>33</v>
      </c>
      <c r="B58" s="65"/>
      <c r="C58" s="137"/>
      <c r="D58" s="119"/>
      <c r="E58" s="97"/>
      <c r="F58" s="98"/>
      <c r="G58" s="99"/>
      <c r="H58" s="103"/>
    </row>
    <row r="59" spans="1:9" ht="50.1" customHeight="1" x14ac:dyDescent="0.25">
      <c r="A59" s="100" t="s">
        <v>42</v>
      </c>
      <c r="B59" s="101" t="s">
        <v>110</v>
      </c>
      <c r="C59" s="138">
        <v>300</v>
      </c>
      <c r="D59" s="155">
        <v>690</v>
      </c>
      <c r="E59" s="102"/>
      <c r="F59" s="49">
        <f>E59*D59</f>
        <v>0</v>
      </c>
      <c r="G59" s="96"/>
    </row>
    <row r="60" spans="1:9" ht="45" x14ac:dyDescent="0.25">
      <c r="A60" s="41" t="s">
        <v>43</v>
      </c>
      <c r="B60" s="33" t="s">
        <v>118</v>
      </c>
      <c r="C60" s="132">
        <v>285</v>
      </c>
      <c r="D60" s="151">
        <v>770</v>
      </c>
      <c r="E60" s="19"/>
      <c r="F60" s="23">
        <f t="shared" ref="F60:F68" si="3">E60*D60</f>
        <v>0</v>
      </c>
      <c r="G60" s="26"/>
    </row>
    <row r="61" spans="1:9" ht="45" x14ac:dyDescent="0.25">
      <c r="A61" s="41" t="s">
        <v>44</v>
      </c>
      <c r="B61" s="33" t="s">
        <v>119</v>
      </c>
      <c r="C61" s="132">
        <v>350</v>
      </c>
      <c r="D61" s="151">
        <v>510</v>
      </c>
      <c r="E61" s="19"/>
      <c r="F61" s="23">
        <f t="shared" si="3"/>
        <v>0</v>
      </c>
      <c r="G61" s="26"/>
    </row>
    <row r="62" spans="1:9" ht="31.5" x14ac:dyDescent="0.25">
      <c r="A62" s="41" t="s">
        <v>45</v>
      </c>
      <c r="B62" s="33" t="s">
        <v>117</v>
      </c>
      <c r="C62" s="132" t="s">
        <v>91</v>
      </c>
      <c r="D62" s="151">
        <v>810</v>
      </c>
      <c r="E62" s="19"/>
      <c r="F62" s="23">
        <f t="shared" si="3"/>
        <v>0</v>
      </c>
      <c r="G62" s="26"/>
    </row>
    <row r="63" spans="1:9" x14ac:dyDescent="0.25">
      <c r="A63" s="41" t="s">
        <v>46</v>
      </c>
      <c r="B63" s="33" t="s">
        <v>111</v>
      </c>
      <c r="C63" s="132">
        <v>300</v>
      </c>
      <c r="D63" s="151">
        <v>1050</v>
      </c>
      <c r="E63" s="19"/>
      <c r="F63" s="23">
        <f t="shared" si="3"/>
        <v>0</v>
      </c>
      <c r="G63" s="26"/>
    </row>
    <row r="64" spans="1:9" ht="45" x14ac:dyDescent="0.25">
      <c r="A64" s="41" t="s">
        <v>47</v>
      </c>
      <c r="B64" s="33" t="s">
        <v>112</v>
      </c>
      <c r="C64" s="132">
        <v>300</v>
      </c>
      <c r="D64" s="151">
        <v>730</v>
      </c>
      <c r="E64" s="19"/>
      <c r="F64" s="23">
        <f t="shared" si="3"/>
        <v>0</v>
      </c>
      <c r="G64" s="26"/>
    </row>
    <row r="65" spans="1:12" ht="75" x14ac:dyDescent="0.25">
      <c r="A65" s="41" t="s">
        <v>48</v>
      </c>
      <c r="B65" s="33" t="s">
        <v>116</v>
      </c>
      <c r="C65" s="132">
        <v>250</v>
      </c>
      <c r="D65" s="151">
        <v>570</v>
      </c>
      <c r="E65" s="19"/>
      <c r="F65" s="23">
        <f t="shared" si="3"/>
        <v>0</v>
      </c>
      <c r="G65" s="26"/>
    </row>
    <row r="66" spans="1:12" ht="36" customHeight="1" x14ac:dyDescent="0.25">
      <c r="A66" s="41" t="s">
        <v>49</v>
      </c>
      <c r="B66" s="33" t="s">
        <v>115</v>
      </c>
      <c r="C66" s="132">
        <v>240</v>
      </c>
      <c r="D66" s="151">
        <v>570</v>
      </c>
      <c r="E66" s="19"/>
      <c r="F66" s="23">
        <f t="shared" si="3"/>
        <v>0</v>
      </c>
      <c r="G66" s="26"/>
    </row>
    <row r="67" spans="1:12" ht="17.100000000000001" customHeight="1" x14ac:dyDescent="0.25">
      <c r="A67" s="41" t="s">
        <v>50</v>
      </c>
      <c r="B67" s="33" t="s">
        <v>113</v>
      </c>
      <c r="C67" s="132">
        <v>210</v>
      </c>
      <c r="D67" s="151">
        <v>710</v>
      </c>
      <c r="E67" s="19"/>
      <c r="F67" s="23">
        <f t="shared" si="3"/>
        <v>0</v>
      </c>
      <c r="G67" s="26"/>
    </row>
    <row r="68" spans="1:12" ht="17.100000000000001" customHeight="1" x14ac:dyDescent="0.25">
      <c r="A68" s="91" t="s">
        <v>51</v>
      </c>
      <c r="B68" s="89" t="s">
        <v>114</v>
      </c>
      <c r="C68" s="136">
        <v>200</v>
      </c>
      <c r="D68" s="154">
        <v>870</v>
      </c>
      <c r="E68" s="92"/>
      <c r="F68" s="24">
        <f t="shared" si="3"/>
        <v>0</v>
      </c>
      <c r="G68" s="27"/>
    </row>
    <row r="69" spans="1:12" ht="39.950000000000003" customHeight="1" x14ac:dyDescent="0.25">
      <c r="A69" s="123" t="s">
        <v>7</v>
      </c>
      <c r="B69" s="65"/>
      <c r="C69" s="137"/>
      <c r="D69" s="119"/>
      <c r="E69" s="97"/>
      <c r="F69" s="98"/>
      <c r="G69" s="99"/>
      <c r="H69" s="3"/>
      <c r="I69" s="4"/>
      <c r="J69" s="5"/>
      <c r="K69" s="6"/>
      <c r="L69" s="6"/>
    </row>
    <row r="70" spans="1:12" x14ac:dyDescent="0.25">
      <c r="A70" s="93" t="s">
        <v>52</v>
      </c>
      <c r="B70" s="94" t="s">
        <v>154</v>
      </c>
      <c r="C70" s="135">
        <v>230</v>
      </c>
      <c r="D70" s="153">
        <v>430</v>
      </c>
      <c r="E70" s="95"/>
      <c r="F70" s="49">
        <f>E70*D70</f>
        <v>0</v>
      </c>
      <c r="G70" s="96"/>
      <c r="H70" s="3"/>
      <c r="I70" s="7"/>
      <c r="J70" s="5"/>
      <c r="K70" s="6"/>
      <c r="L70" s="6"/>
    </row>
    <row r="71" spans="1:12" ht="48" customHeight="1" x14ac:dyDescent="0.25">
      <c r="A71" s="42" t="s">
        <v>53</v>
      </c>
      <c r="B71" s="33" t="s">
        <v>120</v>
      </c>
      <c r="C71" s="131">
        <v>195</v>
      </c>
      <c r="D71" s="150">
        <v>330</v>
      </c>
      <c r="E71" s="20"/>
      <c r="F71" s="23">
        <f t="shared" ref="F71:F85" si="4">E71*D71</f>
        <v>0</v>
      </c>
      <c r="G71" s="26"/>
      <c r="H71" s="3"/>
      <c r="I71" s="7"/>
      <c r="J71" s="5"/>
      <c r="K71" s="6"/>
      <c r="L71" s="6"/>
    </row>
    <row r="72" spans="1:12" ht="30" x14ac:dyDescent="0.25">
      <c r="A72" s="42" t="s">
        <v>54</v>
      </c>
      <c r="B72" s="33" t="s">
        <v>122</v>
      </c>
      <c r="C72" s="131" t="s">
        <v>93</v>
      </c>
      <c r="D72" s="150">
        <v>290</v>
      </c>
      <c r="E72" s="20"/>
      <c r="F72" s="23">
        <f t="shared" si="4"/>
        <v>0</v>
      </c>
      <c r="G72" s="26"/>
      <c r="H72" s="3"/>
      <c r="I72" s="7"/>
      <c r="J72" s="5"/>
      <c r="K72" s="6"/>
      <c r="L72" s="6"/>
    </row>
    <row r="73" spans="1:12" ht="60" x14ac:dyDescent="0.25">
      <c r="A73" s="48" t="s">
        <v>55</v>
      </c>
      <c r="B73" s="89" t="s">
        <v>121</v>
      </c>
      <c r="C73" s="133" t="s">
        <v>94</v>
      </c>
      <c r="D73" s="152">
        <v>300</v>
      </c>
      <c r="E73" s="21"/>
      <c r="F73" s="24">
        <f t="shared" si="4"/>
        <v>0</v>
      </c>
      <c r="G73" s="27"/>
      <c r="H73" s="8"/>
      <c r="I73" s="9"/>
      <c r="J73" s="10"/>
      <c r="K73" s="11"/>
      <c r="L73" s="11"/>
    </row>
    <row r="74" spans="1:12" ht="18" customHeight="1" x14ac:dyDescent="0.25">
      <c r="A74" s="125" t="s">
        <v>24</v>
      </c>
      <c r="B74" s="51"/>
      <c r="C74" s="140"/>
      <c r="D74" s="140"/>
      <c r="E74" s="52"/>
      <c r="F74" s="53"/>
      <c r="G74" s="54"/>
      <c r="H74" s="197"/>
      <c r="I74" s="12"/>
      <c r="J74" s="198"/>
      <c r="K74" s="198"/>
      <c r="L74" s="198"/>
    </row>
    <row r="75" spans="1:12" x14ac:dyDescent="0.25">
      <c r="A75" s="126" t="s">
        <v>25</v>
      </c>
      <c r="B75" s="90"/>
      <c r="C75" s="141">
        <v>500</v>
      </c>
      <c r="D75" s="156">
        <v>410</v>
      </c>
      <c r="E75" s="47"/>
      <c r="F75" s="49">
        <f t="shared" si="4"/>
        <v>0</v>
      </c>
      <c r="G75" s="50"/>
      <c r="H75" s="197"/>
      <c r="I75" s="12"/>
      <c r="J75" s="198"/>
      <c r="K75" s="198"/>
      <c r="L75" s="198"/>
    </row>
    <row r="76" spans="1:12" x14ac:dyDescent="0.25">
      <c r="A76" s="127" t="s">
        <v>26</v>
      </c>
      <c r="B76" s="36"/>
      <c r="C76" s="142">
        <v>500</v>
      </c>
      <c r="D76" s="157">
        <v>410</v>
      </c>
      <c r="E76" s="22"/>
      <c r="F76" s="23">
        <f t="shared" si="4"/>
        <v>0</v>
      </c>
      <c r="G76" s="28"/>
    </row>
    <row r="77" spans="1:12" x14ac:dyDescent="0.25">
      <c r="A77" s="127" t="s">
        <v>27</v>
      </c>
      <c r="B77" s="36"/>
      <c r="C77" s="142">
        <v>500</v>
      </c>
      <c r="D77" s="157">
        <v>390</v>
      </c>
      <c r="E77" s="22"/>
      <c r="F77" s="23">
        <f t="shared" si="4"/>
        <v>0</v>
      </c>
      <c r="G77" s="28"/>
    </row>
    <row r="78" spans="1:12" x14ac:dyDescent="0.25">
      <c r="A78" s="127" t="s">
        <v>28</v>
      </c>
      <c r="B78" s="36"/>
      <c r="C78" s="142">
        <v>1000</v>
      </c>
      <c r="D78" s="157">
        <v>600</v>
      </c>
      <c r="E78" s="22"/>
      <c r="F78" s="23">
        <f t="shared" si="4"/>
        <v>0</v>
      </c>
      <c r="G78" s="28"/>
    </row>
    <row r="79" spans="1:12" x14ac:dyDescent="0.25">
      <c r="A79" s="127" t="s">
        <v>29</v>
      </c>
      <c r="B79" s="36"/>
      <c r="C79" s="142">
        <v>1000</v>
      </c>
      <c r="D79" s="157">
        <v>600</v>
      </c>
      <c r="E79" s="22"/>
      <c r="F79" s="23">
        <f t="shared" si="4"/>
        <v>0</v>
      </c>
      <c r="G79" s="28"/>
    </row>
    <row r="80" spans="1:12" ht="18.75" x14ac:dyDescent="0.25">
      <c r="A80" s="128" t="s">
        <v>127</v>
      </c>
      <c r="B80" s="36"/>
      <c r="C80" s="142">
        <v>250</v>
      </c>
      <c r="D80" s="157">
        <v>100</v>
      </c>
      <c r="E80" s="22"/>
      <c r="F80" s="23">
        <f t="shared" si="4"/>
        <v>0</v>
      </c>
      <c r="G80" s="28"/>
      <c r="I80" s="16"/>
    </row>
    <row r="81" spans="1:9" ht="18.75" x14ac:dyDescent="0.25">
      <c r="A81" s="127" t="s">
        <v>30</v>
      </c>
      <c r="B81" s="36"/>
      <c r="C81" s="142">
        <v>500</v>
      </c>
      <c r="D81" s="157">
        <v>180</v>
      </c>
      <c r="E81" s="22"/>
      <c r="F81" s="23">
        <f t="shared" si="4"/>
        <v>0</v>
      </c>
      <c r="G81" s="28"/>
      <c r="H81" s="16"/>
      <c r="I81" s="16"/>
    </row>
    <row r="82" spans="1:9" ht="18.75" x14ac:dyDescent="0.25">
      <c r="A82" s="127" t="s">
        <v>8</v>
      </c>
      <c r="B82" s="36"/>
      <c r="C82" s="142">
        <v>500</v>
      </c>
      <c r="D82" s="157">
        <v>180</v>
      </c>
      <c r="E82" s="22"/>
      <c r="F82" s="23">
        <f t="shared" si="4"/>
        <v>0</v>
      </c>
      <c r="G82" s="28"/>
      <c r="H82" s="16"/>
      <c r="I82" s="16"/>
    </row>
    <row r="83" spans="1:9" ht="18.75" x14ac:dyDescent="0.25">
      <c r="A83" s="127" t="s">
        <v>30</v>
      </c>
      <c r="B83" s="36"/>
      <c r="C83" s="142">
        <v>1000</v>
      </c>
      <c r="D83" s="157">
        <v>300</v>
      </c>
      <c r="E83" s="22"/>
      <c r="F83" s="23">
        <f t="shared" si="4"/>
        <v>0</v>
      </c>
      <c r="G83" s="28"/>
      <c r="H83" s="16"/>
      <c r="I83" s="16"/>
    </row>
    <row r="84" spans="1:9" ht="18.75" x14ac:dyDescent="0.3">
      <c r="A84" s="127" t="s">
        <v>8</v>
      </c>
      <c r="B84" s="71"/>
      <c r="C84" s="142">
        <v>1000</v>
      </c>
      <c r="D84" s="157">
        <v>300</v>
      </c>
      <c r="E84" s="22"/>
      <c r="F84" s="23">
        <f t="shared" si="4"/>
        <v>0</v>
      </c>
      <c r="G84" s="44"/>
      <c r="H84" s="196"/>
      <c r="I84" s="196"/>
    </row>
    <row r="85" spans="1:9" ht="18.75" x14ac:dyDescent="0.25">
      <c r="A85" s="129"/>
      <c r="B85" s="88"/>
      <c r="C85" s="143"/>
      <c r="D85" s="120"/>
      <c r="E85" s="45"/>
      <c r="F85" s="24">
        <f t="shared" si="4"/>
        <v>0</v>
      </c>
      <c r="G85" s="46"/>
      <c r="H85" s="196"/>
      <c r="I85" s="196"/>
    </row>
    <row r="86" spans="1:9" ht="18.75" x14ac:dyDescent="0.25">
      <c r="A86" s="56" t="s">
        <v>10</v>
      </c>
      <c r="B86" s="72"/>
      <c r="C86" s="144"/>
      <c r="D86" s="121"/>
      <c r="E86" s="57"/>
      <c r="F86" s="58">
        <f>SUM(F5:F85)</f>
        <v>0</v>
      </c>
      <c r="G86" s="29"/>
    </row>
    <row r="87" spans="1:9" ht="18.75" x14ac:dyDescent="0.25">
      <c r="A87" s="59" t="s">
        <v>11</v>
      </c>
      <c r="B87" s="73"/>
      <c r="C87" s="145">
        <v>0.1</v>
      </c>
      <c r="D87" s="61"/>
      <c r="E87" s="62"/>
      <c r="F87" s="81">
        <f>F86*10%</f>
        <v>0</v>
      </c>
      <c r="G87" s="29"/>
    </row>
    <row r="88" spans="1:9" ht="37.5" x14ac:dyDescent="0.25">
      <c r="A88" s="85" t="s">
        <v>12</v>
      </c>
      <c r="B88" s="74"/>
      <c r="C88" s="146"/>
      <c r="D88" s="61"/>
      <c r="E88" s="62"/>
      <c r="F88" s="80">
        <f>F86+F87</f>
        <v>0</v>
      </c>
      <c r="G88" s="29"/>
    </row>
    <row r="89" spans="1:9" ht="18.75" x14ac:dyDescent="0.25">
      <c r="A89" s="87"/>
      <c r="B89" s="84"/>
      <c r="C89" s="147"/>
      <c r="D89" s="83"/>
      <c r="E89" s="82"/>
      <c r="F89" s="60"/>
      <c r="G89" s="29"/>
    </row>
    <row r="90" spans="1:9" ht="37.5" x14ac:dyDescent="0.25">
      <c r="A90" s="86" t="s">
        <v>13</v>
      </c>
      <c r="B90" s="75"/>
      <c r="C90" s="148"/>
      <c r="D90" s="76"/>
      <c r="E90" s="77"/>
      <c r="F90" s="78" t="e">
        <f>F88/F2</f>
        <v>#DIV/0!</v>
      </c>
      <c r="G90" s="29"/>
    </row>
    <row r="91" spans="1:9" x14ac:dyDescent="0.25">
      <c r="A91" s="64"/>
      <c r="B91" s="37"/>
      <c r="C91" s="149"/>
      <c r="D91" s="79"/>
      <c r="E91" s="38"/>
      <c r="F91" s="38"/>
      <c r="G91" s="30"/>
    </row>
    <row r="92" spans="1:9" x14ac:dyDescent="0.25">
      <c r="A92" s="64"/>
      <c r="B92" s="37"/>
      <c r="C92" s="149"/>
      <c r="D92" s="158" t="s">
        <v>9</v>
      </c>
      <c r="E92" s="13"/>
      <c r="F92" s="13"/>
      <c r="G92" s="30"/>
    </row>
    <row r="93" spans="1:9" x14ac:dyDescent="0.25">
      <c r="G93" s="31"/>
    </row>
  </sheetData>
  <sheetProtection selectLockedCells="1" selectUnlockedCells="1"/>
  <mergeCells count="3">
    <mergeCell ref="H84:I85"/>
    <mergeCell ref="H74:H75"/>
    <mergeCell ref="J74:L75"/>
  </mergeCells>
  <pageMargins left="0.25" right="0.25" top="0.75" bottom="0.75" header="0.3" footer="0.3"/>
  <pageSetup paperSize="9" scale="41" firstPageNumber="0" fitToHeight="0" orientation="portrait"/>
  <headerFooter alignWithMargins="0"/>
  <ignoredErrors>
    <ignoredError sqref="F7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банкет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</cp:lastModifiedBy>
  <cp:lastPrinted>2020-10-04T13:39:54Z</cp:lastPrinted>
  <dcterms:created xsi:type="dcterms:W3CDTF">2020-10-03T19:51:05Z</dcterms:created>
  <dcterms:modified xsi:type="dcterms:W3CDTF">2021-02-02T18:41:44Z</dcterms:modified>
</cp:coreProperties>
</file>